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1250" activeTab="0"/>
  </bookViews>
  <sheets>
    <sheet name="Výdavky" sheetId="1" r:id="rId1"/>
  </sheets>
  <definedNames/>
  <calcPr fullCalcOnLoad="1"/>
</workbook>
</file>

<file path=xl/sharedStrings.xml><?xml version="1.0" encoding="utf-8"?>
<sst xmlns="http://schemas.openxmlformats.org/spreadsheetml/2006/main" count="99" uniqueCount="95">
  <si>
    <t>€</t>
  </si>
  <si>
    <t>Kód zdr.</t>
  </si>
  <si>
    <t>01.1.1 .6 obce</t>
  </si>
  <si>
    <t>tarifný plat</t>
  </si>
  <si>
    <t>osobný príplatok</t>
  </si>
  <si>
    <t>Poistné do Všeobecnej zdravotnej poisťovne</t>
  </si>
  <si>
    <t>Poistné Dôvera</t>
  </si>
  <si>
    <t>625 001</t>
  </si>
  <si>
    <t>Na nemocenské poistenie</t>
  </si>
  <si>
    <t>625 002</t>
  </si>
  <si>
    <t>Na starobné poistenie</t>
  </si>
  <si>
    <t>Na úrazové poistenie</t>
  </si>
  <si>
    <t>Na invalidné poistenie</t>
  </si>
  <si>
    <t>Na poistenie v nezamestnanosti</t>
  </si>
  <si>
    <t>Na poistenie do rezervného fondu solidarity</t>
  </si>
  <si>
    <t>Cestovné náhrady</t>
  </si>
  <si>
    <t>el.energia - Obecný úrad 01</t>
  </si>
  <si>
    <t>odstupné</t>
  </si>
  <si>
    <t>vybavenie kancelárie - interiér</t>
  </si>
  <si>
    <t>633 002</t>
  </si>
  <si>
    <t>výpočtová technika</t>
  </si>
  <si>
    <t>Všeobecný materiál</t>
  </si>
  <si>
    <t>uctovnictvo</t>
  </si>
  <si>
    <t>softwer</t>
  </si>
  <si>
    <t>Reprezentačné</t>
  </si>
  <si>
    <t>poistenie</t>
  </si>
  <si>
    <t>stravovanie</t>
  </si>
  <si>
    <t>odmeny a príspevky OZ</t>
  </si>
  <si>
    <t>prispevok pre ZŠ</t>
  </si>
  <si>
    <t>čl.pr.Klaster,Ekolog,ZMOS,ZMOL.Spol.urad</t>
  </si>
  <si>
    <t>dohoda pracovnicka OU</t>
  </si>
  <si>
    <t>odvody</t>
  </si>
  <si>
    <t>udržba budov</t>
  </si>
  <si>
    <t>udržba Miestneho rozhlasu</t>
  </si>
  <si>
    <t>01.1.2 Finančná a rozpočtová oblasť</t>
  </si>
  <si>
    <t>poplatky banke</t>
  </si>
  <si>
    <t>01.7.0 splátky úrokov</t>
  </si>
  <si>
    <t>splatka urokov uver 1,2,3,4</t>
  </si>
  <si>
    <t>04.5.1.</t>
  </si>
  <si>
    <t>Cestná doprava</t>
  </si>
  <si>
    <t>Prispevok na SAD</t>
  </si>
  <si>
    <t>zimná údržba ciest</t>
  </si>
  <si>
    <t>05.1.0.</t>
  </si>
  <si>
    <t>Nakladanie s odpadmi</t>
  </si>
  <si>
    <t>06.4.0.</t>
  </si>
  <si>
    <t>Verejné osvetlenie</t>
  </si>
  <si>
    <t>el.energia- VS</t>
  </si>
  <si>
    <t>VO všeobecný materiál</t>
  </si>
  <si>
    <t>VO opravy</t>
  </si>
  <si>
    <t>10.2.0.</t>
  </si>
  <si>
    <t>kultúra</t>
  </si>
  <si>
    <t>01.1.1.6</t>
  </si>
  <si>
    <t>volby</t>
  </si>
  <si>
    <t>Bežné výdavky spolu:</t>
  </si>
  <si>
    <t>Kapitálové výdavky</t>
  </si>
  <si>
    <t xml:space="preserve">01.7.0. </t>
  </si>
  <si>
    <t>Výdavkové finančné operácie</t>
  </si>
  <si>
    <t>uvery bytovky</t>
  </si>
  <si>
    <t>Výdavkové fiančné operácie spolu</t>
  </si>
  <si>
    <t>Sumarizácia</t>
  </si>
  <si>
    <t>Bežné výdavky spolu</t>
  </si>
  <si>
    <t xml:space="preserve">Kapitálové výdavky </t>
  </si>
  <si>
    <t>Rozpočtové výdavky spolu:</t>
  </si>
  <si>
    <t xml:space="preserve">Bežné príjmy </t>
  </si>
  <si>
    <t xml:space="preserve">Kapitálové príjmy </t>
  </si>
  <si>
    <t>Príjmové finančné operácie</t>
  </si>
  <si>
    <t>Rozpočtové príjmy spolu</t>
  </si>
  <si>
    <t>Hospodárenie celkom</t>
  </si>
  <si>
    <t>návrh</t>
  </si>
  <si>
    <t>oprava strojov</t>
  </si>
  <si>
    <t>audit,specialne sl.</t>
  </si>
  <si>
    <t>odvoz TKO</t>
  </si>
  <si>
    <t>akcie mladež,starší občania</t>
  </si>
  <si>
    <t>oprava ciest</t>
  </si>
  <si>
    <t xml:space="preserve"> </t>
  </si>
  <si>
    <t>611 00</t>
  </si>
  <si>
    <t>Tar.plat - urad prace</t>
  </si>
  <si>
    <t>621 00          Odvod ZP,Dú</t>
  </si>
  <si>
    <t>Odvod do ZP</t>
  </si>
  <si>
    <t>Odvod do SP</t>
  </si>
  <si>
    <t>633 006         Materiál</t>
  </si>
  <si>
    <t>brana na cintorín</t>
  </si>
  <si>
    <t>GOP</t>
  </si>
  <si>
    <t>postovne</t>
  </si>
  <si>
    <t>632 003 1</t>
  </si>
  <si>
    <t>telek.služby</t>
  </si>
  <si>
    <t>maziva</t>
  </si>
  <si>
    <t>vodne</t>
  </si>
  <si>
    <t>schválený</t>
  </si>
  <si>
    <t>Rozvoj obce</t>
  </si>
  <si>
    <t>výstavba obce</t>
  </si>
  <si>
    <t xml:space="preserve">Výdavky obce Malatíny </t>
  </si>
  <si>
    <t>očak.skut.</t>
  </si>
  <si>
    <t>proj.dok.rozšírenie vodovodu</t>
  </si>
  <si>
    <t>knihy,časopisy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</si>
</sst>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&quot;Kč&quot;"/>
    <numFmt numFmtId="173" formatCode="#,##0.00&quot;Kč&quot;"/>
    <numFmt numFmtId="174" formatCode="#,##0.0"/>
    <numFmt numFmtId="175" formatCode="0.0"/>
    <numFmt numFmtId="176" formatCode="_-* #,##0.000\ _€_-;\-* #,##0.000\ _€_-;_-* &quot;-&quot;??\ _€_-;_-@_-"/>
    <numFmt numFmtId="177" formatCode="[$-41B]d\.\ mmmm\ yyyy"/>
    <numFmt numFmtId="178" formatCode="_-* #,##0.0\ _€_-;\-* #,##0.0\ _€_-;_-* &quot;-&quot;??\ _€_-;_-@_-"/>
    <numFmt numFmtId="179" formatCode="_-* #,##0\ _€_-;\-* #,##0\ _€_-;_-* &quot;-&quot;??\ _€_-;_-@_-"/>
    <numFmt numFmtId="180" formatCode="_-* #,##0.000\ &quot;€&quot;_-;\-* #,##0.000\ &quot;€&quot;_-;_-* &quot;-&quot;??\ &quot;€&quot;_-;_-@_-"/>
  </numFmts>
  <fonts count="42">
    <font>
      <sz val="11"/>
      <color indexed="8"/>
      <name val="Calibri"/>
      <family val="2"/>
    </font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b/>
      <i/>
      <sz val="11"/>
      <name val="Arial"/>
      <family val="2"/>
    </font>
    <font>
      <i/>
      <sz val="11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color indexed="10"/>
      <name val="Arial"/>
      <family val="2"/>
    </font>
    <font>
      <sz val="8"/>
      <color indexed="10"/>
      <name val="Arial"/>
      <family val="2"/>
    </font>
    <font>
      <b/>
      <sz val="11"/>
      <name val="Times New Roman"/>
      <family val="1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9"/>
      <color indexed="8"/>
      <name val="Arial"/>
      <family val="2"/>
    </font>
    <font>
      <b/>
      <sz val="10"/>
      <color indexed="6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medium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double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double"/>
      <top>
        <color indexed="63"/>
      </top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4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6" fillId="16" borderId="1" applyNumberFormat="0" applyAlignment="0" applyProtection="0"/>
    <xf numFmtId="17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17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18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8" applyNumberFormat="0" applyAlignment="0" applyProtection="0"/>
    <xf numFmtId="0" fontId="36" fillId="19" borderId="8" applyNumberFormat="0" applyAlignment="0" applyProtection="0"/>
    <xf numFmtId="0" fontId="37" fillId="19" borderId="9" applyNumberFormat="0" applyAlignment="0" applyProtection="0"/>
    <xf numFmtId="0" fontId="38" fillId="0" borderId="0" applyNumberFormat="0" applyFill="0" applyBorder="0" applyAlignment="0" applyProtection="0"/>
    <xf numFmtId="0" fontId="39" fillId="3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3" borderId="0" applyNumberFormat="0" applyBorder="0" applyAlignment="0" applyProtection="0"/>
  </cellStyleXfs>
  <cellXfs count="203">
    <xf numFmtId="0" fontId="0" fillId="0" borderId="0" xfId="0" applyAlignment="1">
      <alignment/>
    </xf>
    <xf numFmtId="0" fontId="1" fillId="0" borderId="0" xfId="46">
      <alignment/>
      <protection/>
    </xf>
    <xf numFmtId="3" fontId="3" fillId="0" borderId="10" xfId="46" applyNumberFormat="1" applyFont="1" applyFill="1" applyBorder="1" applyAlignment="1">
      <alignment horizontal="left"/>
      <protection/>
    </xf>
    <xf numFmtId="0" fontId="3" fillId="0" borderId="10" xfId="46" applyFont="1" applyFill="1" applyBorder="1" applyAlignment="1">
      <alignment wrapText="1"/>
      <protection/>
    </xf>
    <xf numFmtId="0" fontId="3" fillId="0" borderId="11" xfId="46" applyFont="1" applyFill="1" applyBorder="1" applyAlignment="1">
      <alignment wrapText="1"/>
      <protection/>
    </xf>
    <xf numFmtId="0" fontId="3" fillId="0" borderId="0" xfId="46" applyFont="1" applyFill="1" applyBorder="1" applyAlignment="1">
      <alignment wrapText="1"/>
      <protection/>
    </xf>
    <xf numFmtId="0" fontId="3" fillId="0" borderId="12" xfId="46" applyFont="1" applyFill="1" applyBorder="1">
      <alignment/>
      <protection/>
    </xf>
    <xf numFmtId="0" fontId="3" fillId="0" borderId="0" xfId="46" applyFont="1" applyFill="1" applyBorder="1" applyAlignment="1">
      <alignment horizontal="left"/>
      <protection/>
    </xf>
    <xf numFmtId="0" fontId="3" fillId="0" borderId="10" xfId="46" applyFont="1" applyFill="1" applyBorder="1" applyAlignment="1">
      <alignment horizontal="left"/>
      <protection/>
    </xf>
    <xf numFmtId="0" fontId="3" fillId="0" borderId="10" xfId="46" applyFont="1" applyFill="1" applyBorder="1">
      <alignment/>
      <protection/>
    </xf>
    <xf numFmtId="0" fontId="5" fillId="0" borderId="10" xfId="46" applyFont="1" applyFill="1" applyBorder="1">
      <alignment/>
      <protection/>
    </xf>
    <xf numFmtId="0" fontId="3" fillId="0" borderId="10" xfId="46" applyFont="1" applyFill="1" applyBorder="1" applyAlignment="1">
      <alignment wrapText="1"/>
      <protection/>
    </xf>
    <xf numFmtId="0" fontId="8" fillId="0" borderId="10" xfId="46" applyFont="1" applyFill="1" applyBorder="1" applyAlignment="1">
      <alignment horizontal="left"/>
      <protection/>
    </xf>
    <xf numFmtId="0" fontId="3" fillId="0" borderId="10" xfId="46" applyFont="1" applyFill="1" applyBorder="1" applyAlignment="1">
      <alignment horizontal="left"/>
      <protection/>
    </xf>
    <xf numFmtId="3" fontId="3" fillId="0" borderId="10" xfId="46" applyNumberFormat="1" applyFont="1" applyFill="1" applyBorder="1" applyAlignment="1">
      <alignment horizontal="left"/>
      <protection/>
    </xf>
    <xf numFmtId="3" fontId="8" fillId="0" borderId="10" xfId="46" applyNumberFormat="1" applyFont="1" applyFill="1" applyBorder="1" applyAlignment="1">
      <alignment horizontal="left"/>
      <protection/>
    </xf>
    <xf numFmtId="0" fontId="2" fillId="24" borderId="13" xfId="46" applyFont="1" applyFill="1" applyBorder="1" applyAlignment="1">
      <alignment horizontal="left" vertical="center"/>
      <protection/>
    </xf>
    <xf numFmtId="0" fontId="1" fillId="5" borderId="14" xfId="46" applyFont="1" applyFill="1" applyBorder="1" applyAlignment="1">
      <alignment horizontal="left"/>
      <protection/>
    </xf>
    <xf numFmtId="0" fontId="9" fillId="5" borderId="14" xfId="46" applyFont="1" applyFill="1" applyBorder="1" applyAlignment="1">
      <alignment wrapText="1"/>
      <protection/>
    </xf>
    <xf numFmtId="0" fontId="5" fillId="25" borderId="10" xfId="46" applyFont="1" applyFill="1" applyBorder="1" applyAlignment="1">
      <alignment horizontal="left"/>
      <protection/>
    </xf>
    <xf numFmtId="0" fontId="5" fillId="25" borderId="10" xfId="46" applyFont="1" applyFill="1" applyBorder="1" applyAlignment="1">
      <alignment wrapText="1"/>
      <protection/>
    </xf>
    <xf numFmtId="0" fontId="3" fillId="25" borderId="10" xfId="46" applyFont="1" applyFill="1" applyBorder="1" applyAlignment="1">
      <alignment wrapText="1"/>
      <protection/>
    </xf>
    <xf numFmtId="0" fontId="3" fillId="0" borderId="10" xfId="46" applyFont="1" applyFill="1" applyBorder="1">
      <alignment/>
      <protection/>
    </xf>
    <xf numFmtId="0" fontId="3" fillId="0" borderId="15" xfId="46" applyFont="1" applyFill="1" applyBorder="1">
      <alignment/>
      <protection/>
    </xf>
    <xf numFmtId="14" fontId="5" fillId="0" borderId="10" xfId="46" applyNumberFormat="1" applyFont="1" applyFill="1" applyBorder="1">
      <alignment/>
      <protection/>
    </xf>
    <xf numFmtId="0" fontId="8" fillId="0" borderId="10" xfId="46" applyFont="1" applyFill="1" applyBorder="1">
      <alignment/>
      <protection/>
    </xf>
    <xf numFmtId="0" fontId="5" fillId="25" borderId="10" xfId="46" applyFont="1" applyFill="1" applyBorder="1">
      <alignment/>
      <protection/>
    </xf>
    <xf numFmtId="0" fontId="5" fillId="0" borderId="10" xfId="46" applyNumberFormat="1" applyFont="1" applyFill="1" applyBorder="1">
      <alignment/>
      <protection/>
    </xf>
    <xf numFmtId="14" fontId="2" fillId="25" borderId="10" xfId="46" applyNumberFormat="1" applyFont="1" applyFill="1" applyBorder="1">
      <alignment/>
      <protection/>
    </xf>
    <xf numFmtId="0" fontId="4" fillId="5" borderId="14" xfId="46" applyFont="1" applyFill="1" applyBorder="1">
      <alignment/>
      <protection/>
    </xf>
    <xf numFmtId="0" fontId="3" fillId="0" borderId="15" xfId="46" applyFont="1" applyFill="1" applyBorder="1">
      <alignment/>
      <protection/>
    </xf>
    <xf numFmtId="16" fontId="3" fillId="0" borderId="15" xfId="46" applyNumberFormat="1" applyFont="1" applyFill="1" applyBorder="1">
      <alignment/>
      <protection/>
    </xf>
    <xf numFmtId="0" fontId="5" fillId="0" borderId="15" xfId="46" applyFont="1" applyFill="1" applyBorder="1">
      <alignment/>
      <protection/>
    </xf>
    <xf numFmtId="0" fontId="2" fillId="0" borderId="15" xfId="46" applyFont="1" applyFill="1" applyBorder="1">
      <alignment/>
      <protection/>
    </xf>
    <xf numFmtId="0" fontId="3" fillId="0" borderId="16" xfId="46" applyFont="1" applyFill="1" applyBorder="1">
      <alignment/>
      <protection/>
    </xf>
    <xf numFmtId="0" fontId="3" fillId="0" borderId="17" xfId="46" applyFont="1" applyFill="1" applyBorder="1">
      <alignment/>
      <protection/>
    </xf>
    <xf numFmtId="0" fontId="3" fillId="0" borderId="11" xfId="46" applyFont="1" applyFill="1" applyBorder="1">
      <alignment/>
      <protection/>
    </xf>
    <xf numFmtId="0" fontId="3" fillId="0" borderId="11" xfId="46" applyFont="1" applyFill="1" applyBorder="1" applyAlignment="1">
      <alignment horizontal="left"/>
      <protection/>
    </xf>
    <xf numFmtId="0" fontId="3" fillId="0" borderId="18" xfId="46" applyFont="1" applyFill="1" applyBorder="1">
      <alignment/>
      <protection/>
    </xf>
    <xf numFmtId="0" fontId="3" fillId="0" borderId="19" xfId="46" applyFont="1" applyFill="1" applyBorder="1">
      <alignment/>
      <protection/>
    </xf>
    <xf numFmtId="0" fontId="2" fillId="24" borderId="20" xfId="46" applyFont="1" applyFill="1" applyBorder="1" applyAlignment="1">
      <alignment vertical="center"/>
      <protection/>
    </xf>
    <xf numFmtId="0" fontId="3" fillId="24" borderId="21" xfId="46" applyFont="1" applyFill="1" applyBorder="1" applyAlignment="1">
      <alignment horizontal="left" vertical="center"/>
      <protection/>
    </xf>
    <xf numFmtId="0" fontId="3" fillId="3" borderId="0" xfId="46" applyFont="1" applyFill="1" applyBorder="1" applyAlignment="1">
      <alignment wrapText="1"/>
      <protection/>
    </xf>
    <xf numFmtId="0" fontId="11" fillId="3" borderId="10" xfId="46" applyFont="1" applyFill="1" applyBorder="1" applyAlignment="1">
      <alignment horizontal="left"/>
      <protection/>
    </xf>
    <xf numFmtId="0" fontId="2" fillId="25" borderId="10" xfId="46" applyFont="1" applyFill="1" applyBorder="1" applyAlignment="1">
      <alignment horizontal="left"/>
      <protection/>
    </xf>
    <xf numFmtId="14" fontId="5" fillId="25" borderId="10" xfId="46" applyNumberFormat="1" applyFont="1" applyFill="1" applyBorder="1">
      <alignment/>
      <protection/>
    </xf>
    <xf numFmtId="0" fontId="14" fillId="0" borderId="15" xfId="46" applyFont="1" applyFill="1" applyBorder="1">
      <alignment/>
      <protection/>
    </xf>
    <xf numFmtId="0" fontId="2" fillId="25" borderId="22" xfId="46" applyFont="1" applyFill="1" applyBorder="1" applyAlignment="1">
      <alignment horizontal="left"/>
      <protection/>
    </xf>
    <xf numFmtId="0" fontId="12" fillId="24" borderId="13" xfId="46" applyFont="1" applyFill="1" applyBorder="1" applyAlignment="1">
      <alignment vertical="center"/>
      <protection/>
    </xf>
    <xf numFmtId="3" fontId="3" fillId="0" borderId="23" xfId="46" applyNumberFormat="1" applyFont="1" applyFill="1" applyBorder="1" applyAlignment="1">
      <alignment horizontal="left"/>
      <protection/>
    </xf>
    <xf numFmtId="14" fontId="2" fillId="0" borderId="24" xfId="46" applyNumberFormat="1" applyFont="1" applyFill="1" applyBorder="1">
      <alignment/>
      <protection/>
    </xf>
    <xf numFmtId="0" fontId="2" fillId="24" borderId="15" xfId="46" applyFont="1" applyFill="1" applyBorder="1" applyAlignment="1">
      <alignment vertical="center"/>
      <protection/>
    </xf>
    <xf numFmtId="173" fontId="12" fillId="24" borderId="25" xfId="38" applyFont="1" applyFill="1" applyBorder="1" applyAlignment="1">
      <alignment horizontal="left" vertical="center"/>
    </xf>
    <xf numFmtId="1" fontId="2" fillId="24" borderId="26" xfId="46" applyNumberFormat="1" applyFont="1" applyFill="1" applyBorder="1" applyAlignment="1">
      <alignment horizontal="center" vertical="center" wrapText="1"/>
      <protection/>
    </xf>
    <xf numFmtId="174" fontId="2" fillId="0" borderId="27" xfId="46" applyNumberFormat="1" applyFont="1" applyFill="1" applyBorder="1" applyAlignment="1">
      <alignment horizontal="center"/>
      <protection/>
    </xf>
    <xf numFmtId="1" fontId="2" fillId="24" borderId="15" xfId="46" applyNumberFormat="1" applyFont="1" applyFill="1" applyBorder="1" applyAlignment="1">
      <alignment horizontal="center" vertical="center" wrapText="1"/>
      <protection/>
    </xf>
    <xf numFmtId="174" fontId="2" fillId="0" borderId="15" xfId="46" applyNumberFormat="1" applyFont="1" applyFill="1" applyBorder="1" applyAlignment="1">
      <alignment horizontal="center"/>
      <protection/>
    </xf>
    <xf numFmtId="0" fontId="10" fillId="0" borderId="0" xfId="46" applyFont="1" applyFill="1" applyBorder="1" applyAlignment="1">
      <alignment horizontal="center"/>
      <protection/>
    </xf>
    <xf numFmtId="0" fontId="7" fillId="0" borderId="0" xfId="46" applyFont="1" applyFill="1" applyBorder="1" applyAlignment="1">
      <alignment horizontal="center"/>
      <protection/>
    </xf>
    <xf numFmtId="0" fontId="6" fillId="0" borderId="0" xfId="46" applyFont="1" applyFill="1" applyBorder="1" applyAlignment="1">
      <alignment horizontal="center"/>
      <protection/>
    </xf>
    <xf numFmtId="0" fontId="10" fillId="0" borderId="18" xfId="46" applyFont="1" applyFill="1" applyBorder="1" applyAlignment="1">
      <alignment vertical="center"/>
      <protection/>
    </xf>
    <xf numFmtId="0" fontId="21" fillId="26" borderId="10" xfId="46" applyFont="1" applyFill="1" applyBorder="1">
      <alignment/>
      <protection/>
    </xf>
    <xf numFmtId="3" fontId="22" fillId="26" borderId="10" xfId="46" applyNumberFormat="1" applyFont="1" applyFill="1" applyBorder="1" applyAlignment="1">
      <alignment horizontal="left"/>
      <protection/>
    </xf>
    <xf numFmtId="0" fontId="10" fillId="0" borderId="28" xfId="46" applyFont="1" applyFill="1" applyBorder="1" applyAlignment="1">
      <alignment/>
      <protection/>
    </xf>
    <xf numFmtId="0" fontId="10" fillId="0" borderId="29" xfId="46" applyFont="1" applyFill="1" applyBorder="1" applyAlignment="1">
      <alignment/>
      <protection/>
    </xf>
    <xf numFmtId="0" fontId="15" fillId="0" borderId="18" xfId="46" applyFont="1" applyFill="1" applyBorder="1" applyAlignment="1">
      <alignment horizontal="left" vertical="center"/>
      <protection/>
    </xf>
    <xf numFmtId="0" fontId="6" fillId="0" borderId="0" xfId="46" applyFont="1" applyFill="1" applyBorder="1" applyAlignment="1">
      <alignment horizontal="left" vertical="center"/>
      <protection/>
    </xf>
    <xf numFmtId="0" fontId="3" fillId="24" borderId="30" xfId="46" applyFont="1" applyFill="1" applyBorder="1" applyAlignment="1">
      <alignment vertical="center" wrapText="1"/>
      <protection/>
    </xf>
    <xf numFmtId="0" fontId="2" fillId="25" borderId="10" xfId="46" applyFont="1" applyFill="1" applyBorder="1" applyAlignment="1">
      <alignment wrapText="1"/>
      <protection/>
    </xf>
    <xf numFmtId="0" fontId="22" fillId="26" borderId="10" xfId="46" applyFont="1" applyFill="1" applyBorder="1" applyAlignment="1">
      <alignment wrapText="1"/>
      <protection/>
    </xf>
    <xf numFmtId="0" fontId="9" fillId="24" borderId="31" xfId="46" applyFont="1" applyFill="1" applyBorder="1" applyAlignment="1">
      <alignment wrapText="1"/>
      <protection/>
    </xf>
    <xf numFmtId="0" fontId="3" fillId="24" borderId="10" xfId="46" applyFont="1" applyFill="1" applyBorder="1" applyAlignment="1">
      <alignment wrapText="1"/>
      <protection/>
    </xf>
    <xf numFmtId="1" fontId="2" fillId="24" borderId="32" xfId="46" applyNumberFormat="1" applyFont="1" applyFill="1" applyBorder="1" applyAlignment="1">
      <alignment horizontal="center" vertical="center" wrapText="1"/>
      <protection/>
    </xf>
    <xf numFmtId="174" fontId="2" fillId="0" borderId="33" xfId="46" applyNumberFormat="1" applyFont="1" applyFill="1" applyBorder="1" applyAlignment="1">
      <alignment horizontal="center"/>
      <protection/>
    </xf>
    <xf numFmtId="0" fontId="3" fillId="0" borderId="34" xfId="46" applyFont="1" applyFill="1" applyBorder="1" applyAlignment="1">
      <alignment wrapText="1"/>
      <protection/>
    </xf>
    <xf numFmtId="0" fontId="3" fillId="0" borderId="35" xfId="46" applyFont="1" applyFill="1" applyBorder="1" applyAlignment="1">
      <alignment wrapText="1"/>
      <protection/>
    </xf>
    <xf numFmtId="0" fontId="3" fillId="0" borderId="35" xfId="46" applyFont="1" applyFill="1" applyBorder="1" applyAlignment="1">
      <alignment wrapText="1"/>
      <protection/>
    </xf>
    <xf numFmtId="0" fontId="3" fillId="0" borderId="35" xfId="46" applyFont="1" applyFill="1" applyBorder="1">
      <alignment/>
      <protection/>
    </xf>
    <xf numFmtId="0" fontId="5" fillId="25" borderId="35" xfId="46" applyFont="1" applyFill="1" applyBorder="1" applyAlignment="1">
      <alignment wrapText="1"/>
      <protection/>
    </xf>
    <xf numFmtId="0" fontId="2" fillId="25" borderId="35" xfId="46" applyFont="1" applyFill="1" applyBorder="1" applyAlignment="1">
      <alignment wrapText="1"/>
      <protection/>
    </xf>
    <xf numFmtId="0" fontId="22" fillId="26" borderId="35" xfId="46" applyFont="1" applyFill="1" applyBorder="1" applyAlignment="1">
      <alignment wrapText="1"/>
      <protection/>
    </xf>
    <xf numFmtId="0" fontId="3" fillId="24" borderId="35" xfId="46" applyFont="1" applyFill="1" applyBorder="1" applyAlignment="1">
      <alignment wrapText="1"/>
      <protection/>
    </xf>
    <xf numFmtId="0" fontId="10" fillId="24" borderId="36" xfId="46" applyFont="1" applyFill="1" applyBorder="1" applyAlignment="1">
      <alignment horizontal="center"/>
      <protection/>
    </xf>
    <xf numFmtId="0" fontId="11" fillId="0" borderId="35" xfId="46" applyFont="1" applyFill="1" applyBorder="1" applyAlignment="1">
      <alignment horizontal="left"/>
      <protection/>
    </xf>
    <xf numFmtId="0" fontId="2" fillId="24" borderId="37" xfId="46" applyFont="1" applyFill="1" applyBorder="1" applyAlignment="1">
      <alignment horizontal="center" vertical="center" wrapText="1"/>
      <protection/>
    </xf>
    <xf numFmtId="0" fontId="2" fillId="0" borderId="34" xfId="46" applyFont="1" applyFill="1" applyBorder="1" applyAlignment="1">
      <alignment horizontal="center" wrapText="1"/>
      <protection/>
    </xf>
    <xf numFmtId="0" fontId="5" fillId="26" borderId="10" xfId="46" applyFont="1" applyFill="1" applyBorder="1">
      <alignment/>
      <protection/>
    </xf>
    <xf numFmtId="3" fontId="11" fillId="3" borderId="10" xfId="46" applyNumberFormat="1" applyFont="1" applyFill="1" applyBorder="1">
      <alignment/>
      <protection/>
    </xf>
    <xf numFmtId="3" fontId="3" fillId="0" borderId="35" xfId="46" applyNumberFormat="1" applyFont="1" applyFill="1" applyBorder="1" applyAlignment="1">
      <alignment wrapText="1"/>
      <protection/>
    </xf>
    <xf numFmtId="3" fontId="3" fillId="0" borderId="35" xfId="46" applyNumberFormat="1" applyFont="1" applyFill="1" applyBorder="1" applyAlignment="1">
      <alignment wrapText="1"/>
      <protection/>
    </xf>
    <xf numFmtId="3" fontId="3" fillId="0" borderId="35" xfId="46" applyNumberFormat="1" applyFont="1" applyFill="1" applyBorder="1">
      <alignment/>
      <protection/>
    </xf>
    <xf numFmtId="3" fontId="5" fillId="25" borderId="35" xfId="46" applyNumberFormat="1" applyFont="1" applyFill="1" applyBorder="1" applyAlignment="1">
      <alignment wrapText="1"/>
      <protection/>
    </xf>
    <xf numFmtId="3" fontId="3" fillId="3" borderId="38" xfId="46" applyNumberFormat="1" applyFont="1" applyFill="1" applyBorder="1" applyAlignment="1">
      <alignment wrapText="1"/>
      <protection/>
    </xf>
    <xf numFmtId="3" fontId="9" fillId="24" borderId="36" xfId="46" applyNumberFormat="1" applyFont="1" applyFill="1" applyBorder="1" applyAlignment="1">
      <alignment wrapText="1"/>
      <protection/>
    </xf>
    <xf numFmtId="3" fontId="11" fillId="0" borderId="35" xfId="46" applyNumberFormat="1" applyFont="1" applyFill="1" applyBorder="1" applyAlignment="1">
      <alignment horizontal="left"/>
      <protection/>
    </xf>
    <xf numFmtId="2" fontId="3" fillId="0" borderId="35" xfId="46" applyNumberFormat="1" applyFont="1" applyFill="1" applyBorder="1" applyAlignment="1">
      <alignment wrapText="1"/>
      <protection/>
    </xf>
    <xf numFmtId="0" fontId="3" fillId="26" borderId="10" xfId="46" applyFont="1" applyFill="1" applyBorder="1" applyAlignment="1">
      <alignment wrapText="1"/>
      <protection/>
    </xf>
    <xf numFmtId="3" fontId="3" fillId="26" borderId="35" xfId="46" applyNumberFormat="1" applyFont="1" applyFill="1" applyBorder="1" applyAlignment="1">
      <alignment wrapText="1"/>
      <protection/>
    </xf>
    <xf numFmtId="0" fontId="3" fillId="26" borderId="35" xfId="46" applyFont="1" applyFill="1" applyBorder="1" applyAlignment="1">
      <alignment wrapText="1"/>
      <protection/>
    </xf>
    <xf numFmtId="0" fontId="3" fillId="26" borderId="10" xfId="46" applyFont="1" applyFill="1" applyBorder="1" applyAlignment="1">
      <alignment horizontal="left"/>
      <protection/>
    </xf>
    <xf numFmtId="3" fontId="3" fillId="0" borderId="15" xfId="46" applyNumberFormat="1" applyFont="1" applyFill="1" applyBorder="1" applyAlignment="1">
      <alignment/>
      <protection/>
    </xf>
    <xf numFmtId="44" fontId="2" fillId="25" borderId="35" xfId="46" applyNumberFormat="1" applyFont="1" applyFill="1" applyBorder="1" applyAlignment="1">
      <alignment horizontal="center" vertical="center" wrapText="1"/>
      <protection/>
    </xf>
    <xf numFmtId="3" fontId="2" fillId="25" borderId="35" xfId="46" applyNumberFormat="1" applyFont="1" applyFill="1" applyBorder="1" applyAlignment="1">
      <alignment wrapText="1"/>
      <protection/>
    </xf>
    <xf numFmtId="3" fontId="1" fillId="0" borderId="34" xfId="46" applyNumberFormat="1" applyFont="1" applyFill="1" applyBorder="1" applyAlignment="1">
      <alignment vertical="center"/>
      <protection/>
    </xf>
    <xf numFmtId="3" fontId="11" fillId="3" borderId="35" xfId="46" applyNumberFormat="1" applyFont="1" applyFill="1" applyBorder="1" applyAlignment="1">
      <alignment horizontal="left"/>
      <protection/>
    </xf>
    <xf numFmtId="3" fontId="11" fillId="0" borderId="34" xfId="46" applyNumberFormat="1" applyFont="1" applyFill="1" applyBorder="1" applyAlignment="1">
      <alignment/>
      <protection/>
    </xf>
    <xf numFmtId="3" fontId="16" fillId="4" borderId="35" xfId="46" applyNumberFormat="1" applyFont="1" applyFill="1" applyBorder="1" applyAlignment="1">
      <alignment horizontal="left"/>
      <protection/>
    </xf>
    <xf numFmtId="179" fontId="5" fillId="25" borderId="10" xfId="34" applyNumberFormat="1" applyFont="1" applyFill="1" applyBorder="1" applyAlignment="1">
      <alignment wrapText="1"/>
    </xf>
    <xf numFmtId="179" fontId="5" fillId="25" borderId="15" xfId="34" applyNumberFormat="1" applyFont="1" applyFill="1" applyBorder="1" applyAlignment="1">
      <alignment wrapText="1"/>
    </xf>
    <xf numFmtId="179" fontId="3" fillId="0" borderId="39" xfId="34" applyNumberFormat="1" applyFont="1" applyFill="1" applyBorder="1" applyAlignment="1">
      <alignment/>
    </xf>
    <xf numFmtId="179" fontId="3" fillId="0" borderId="40" xfId="34" applyNumberFormat="1" applyFont="1" applyFill="1" applyBorder="1" applyAlignment="1">
      <alignment/>
    </xf>
    <xf numFmtId="179" fontId="3" fillId="0" borderId="15" xfId="34" applyNumberFormat="1" applyFont="1" applyFill="1" applyBorder="1" applyAlignment="1">
      <alignment/>
    </xf>
    <xf numFmtId="179" fontId="8" fillId="0" borderId="39" xfId="34" applyNumberFormat="1" applyFont="1" applyFill="1" applyBorder="1" applyAlignment="1">
      <alignment/>
    </xf>
    <xf numFmtId="179" fontId="8" fillId="0" borderId="40" xfId="34" applyNumberFormat="1" applyFont="1" applyFill="1" applyBorder="1" applyAlignment="1">
      <alignment/>
    </xf>
    <xf numFmtId="179" fontId="8" fillId="0" borderId="15" xfId="34" applyNumberFormat="1" applyFont="1" applyFill="1" applyBorder="1" applyAlignment="1">
      <alignment/>
    </xf>
    <xf numFmtId="179" fontId="2" fillId="25" borderId="39" xfId="34" applyNumberFormat="1" applyFont="1" applyFill="1" applyBorder="1" applyAlignment="1">
      <alignment/>
    </xf>
    <xf numFmtId="179" fontId="2" fillId="25" borderId="40" xfId="34" applyNumberFormat="1" applyFont="1" applyFill="1" applyBorder="1" applyAlignment="1">
      <alignment/>
    </xf>
    <xf numFmtId="179" fontId="3" fillId="0" borderId="39" xfId="34" applyNumberFormat="1" applyFont="1" applyFill="1" applyBorder="1" applyAlignment="1">
      <alignment/>
    </xf>
    <xf numFmtId="179" fontId="3" fillId="0" borderId="40" xfId="34" applyNumberFormat="1" applyFont="1" applyFill="1" applyBorder="1" applyAlignment="1">
      <alignment/>
    </xf>
    <xf numFmtId="179" fontId="2" fillId="25" borderId="39" xfId="34" applyNumberFormat="1" applyFont="1" applyFill="1" applyBorder="1" applyAlignment="1">
      <alignment/>
    </xf>
    <xf numFmtId="179" fontId="2" fillId="25" borderId="40" xfId="34" applyNumberFormat="1" applyFont="1" applyFill="1" applyBorder="1" applyAlignment="1">
      <alignment/>
    </xf>
    <xf numFmtId="179" fontId="5" fillId="25" borderId="39" xfId="34" applyNumberFormat="1" applyFont="1" applyFill="1" applyBorder="1" applyAlignment="1">
      <alignment/>
    </xf>
    <xf numFmtId="179" fontId="5" fillId="25" borderId="40" xfId="34" applyNumberFormat="1" applyFont="1" applyFill="1" applyBorder="1" applyAlignment="1">
      <alignment/>
    </xf>
    <xf numFmtId="179" fontId="5" fillId="26" borderId="39" xfId="34" applyNumberFormat="1" applyFont="1" applyFill="1" applyBorder="1" applyAlignment="1">
      <alignment/>
    </xf>
    <xf numFmtId="179" fontId="5" fillId="26" borderId="40" xfId="34" applyNumberFormat="1" applyFont="1" applyFill="1" applyBorder="1" applyAlignment="1">
      <alignment/>
    </xf>
    <xf numFmtId="179" fontId="5" fillId="26" borderId="15" xfId="34" applyNumberFormat="1" applyFont="1" applyFill="1" applyBorder="1" applyAlignment="1">
      <alignment/>
    </xf>
    <xf numFmtId="179" fontId="22" fillId="26" borderId="39" xfId="34" applyNumberFormat="1" applyFont="1" applyFill="1" applyBorder="1" applyAlignment="1">
      <alignment/>
    </xf>
    <xf numFmtId="179" fontId="23" fillId="26" borderId="40" xfId="34" applyNumberFormat="1" applyFont="1" applyFill="1" applyBorder="1" applyAlignment="1">
      <alignment/>
    </xf>
    <xf numFmtId="179" fontId="4" fillId="5" borderId="41" xfId="34" applyNumberFormat="1" applyFont="1" applyFill="1" applyBorder="1" applyAlignment="1">
      <alignment horizontal="center"/>
    </xf>
    <xf numFmtId="179" fontId="4" fillId="5" borderId="42" xfId="34" applyNumberFormat="1" applyFont="1" applyFill="1" applyBorder="1" applyAlignment="1">
      <alignment horizontal="center"/>
    </xf>
    <xf numFmtId="179" fontId="2" fillId="24" borderId="43" xfId="34" applyNumberFormat="1" applyFont="1" applyFill="1" applyBorder="1" applyAlignment="1">
      <alignment horizontal="center" vertical="center" wrapText="1"/>
    </xf>
    <xf numFmtId="179" fontId="2" fillId="24" borderId="44" xfId="34" applyNumberFormat="1" applyFont="1" applyFill="1" applyBorder="1" applyAlignment="1">
      <alignment horizontal="center" vertical="center" wrapText="1"/>
    </xf>
    <xf numFmtId="179" fontId="1" fillId="3" borderId="39" xfId="34" applyNumberFormat="1" applyFont="1" applyFill="1" applyBorder="1" applyAlignment="1">
      <alignment horizontal="center" vertical="center"/>
    </xf>
    <xf numFmtId="179" fontId="1" fillId="3" borderId="40" xfId="34" applyNumberFormat="1" applyFont="1" applyFill="1" applyBorder="1" applyAlignment="1">
      <alignment horizontal="center" vertical="center"/>
    </xf>
    <xf numFmtId="179" fontId="2" fillId="24" borderId="39" xfId="34" applyNumberFormat="1" applyFont="1" applyFill="1" applyBorder="1" applyAlignment="1">
      <alignment horizontal="center" vertical="center" wrapText="1"/>
    </xf>
    <xf numFmtId="179" fontId="2" fillId="24" borderId="40" xfId="34" applyNumberFormat="1" applyFont="1" applyFill="1" applyBorder="1" applyAlignment="1">
      <alignment horizontal="center" vertical="center" wrapText="1"/>
    </xf>
    <xf numFmtId="179" fontId="3" fillId="0" borderId="45" xfId="34" applyNumberFormat="1" applyFont="1" applyFill="1" applyBorder="1" applyAlignment="1">
      <alignment/>
    </xf>
    <xf numFmtId="179" fontId="3" fillId="0" borderId="46" xfId="34" applyNumberFormat="1" applyFont="1" applyFill="1" applyBorder="1" applyAlignment="1">
      <alignment/>
    </xf>
    <xf numFmtId="179" fontId="1" fillId="0" borderId="33" xfId="34" applyNumberFormat="1" applyFont="1" applyFill="1" applyBorder="1" applyAlignment="1">
      <alignment vertical="center"/>
    </xf>
    <xf numFmtId="179" fontId="1" fillId="0" borderId="27" xfId="34" applyNumberFormat="1" applyFont="1" applyFill="1" applyBorder="1" applyAlignment="1">
      <alignment vertical="center"/>
    </xf>
    <xf numFmtId="179" fontId="9" fillId="24" borderId="43" xfId="34" applyNumberFormat="1" applyFont="1" applyFill="1" applyBorder="1" applyAlignment="1">
      <alignment horizontal="center" vertical="center" wrapText="1"/>
    </xf>
    <xf numFmtId="179" fontId="9" fillId="24" borderId="44" xfId="34" applyNumberFormat="1" applyFont="1" applyFill="1" applyBorder="1" applyAlignment="1">
      <alignment horizontal="center" vertical="center" wrapText="1"/>
    </xf>
    <xf numFmtId="179" fontId="1" fillId="0" borderId="39" xfId="34" applyNumberFormat="1" applyFont="1" applyFill="1" applyBorder="1" applyAlignment="1">
      <alignment/>
    </xf>
    <xf numFmtId="179" fontId="1" fillId="0" borderId="40" xfId="34" applyNumberFormat="1" applyFont="1" applyFill="1" applyBorder="1" applyAlignment="1">
      <alignment/>
    </xf>
    <xf numFmtId="179" fontId="1" fillId="0" borderId="15" xfId="34" applyNumberFormat="1" applyFont="1" applyFill="1" applyBorder="1" applyAlignment="1">
      <alignment/>
    </xf>
    <xf numFmtId="179" fontId="1" fillId="0" borderId="33" xfId="34" applyNumberFormat="1" applyFont="1" applyFill="1" applyBorder="1" applyAlignment="1">
      <alignment/>
    </xf>
    <xf numFmtId="179" fontId="1" fillId="0" borderId="27" xfId="34" applyNumberFormat="1" applyFont="1" applyFill="1" applyBorder="1" applyAlignment="1">
      <alignment/>
    </xf>
    <xf numFmtId="179" fontId="16" fillId="4" borderId="39" xfId="34" applyNumberFormat="1" applyFont="1" applyFill="1" applyBorder="1" applyAlignment="1">
      <alignment/>
    </xf>
    <xf numFmtId="179" fontId="16" fillId="4" borderId="40" xfId="34" applyNumberFormat="1" applyFont="1" applyFill="1" applyBorder="1" applyAlignment="1">
      <alignment/>
    </xf>
    <xf numFmtId="179" fontId="1" fillId="0" borderId="10" xfId="34" applyNumberFormat="1" applyFont="1" applyFill="1" applyBorder="1" applyAlignment="1">
      <alignment/>
    </xf>
    <xf numFmtId="179" fontId="16" fillId="4" borderId="47" xfId="34" applyNumberFormat="1" applyFont="1" applyFill="1" applyBorder="1" applyAlignment="1">
      <alignment/>
    </xf>
    <xf numFmtId="179" fontId="16" fillId="4" borderId="48" xfId="34" applyNumberFormat="1" applyFont="1" applyFill="1" applyBorder="1" applyAlignment="1">
      <alignment/>
    </xf>
    <xf numFmtId="179" fontId="17" fillId="24" borderId="41" xfId="34" applyNumberFormat="1" applyFont="1" applyFill="1" applyBorder="1" applyAlignment="1">
      <alignment/>
    </xf>
    <xf numFmtId="179" fontId="17" fillId="24" borderId="49" xfId="34" applyNumberFormat="1" applyFont="1" applyFill="1" applyBorder="1" applyAlignment="1">
      <alignment/>
    </xf>
    <xf numFmtId="3" fontId="17" fillId="24" borderId="15" xfId="46" applyNumberFormat="1" applyFont="1" applyFill="1" applyBorder="1" applyAlignment="1">
      <alignment horizontal="center"/>
      <protection/>
    </xf>
    <xf numFmtId="0" fontId="18" fillId="0" borderId="29" xfId="46" applyFont="1" applyFill="1" applyBorder="1" applyAlignment="1">
      <alignment/>
      <protection/>
    </xf>
    <xf numFmtId="0" fontId="18" fillId="0" borderId="0" xfId="46" applyFont="1" applyFill="1" applyBorder="1" applyAlignment="1">
      <alignment/>
      <protection/>
    </xf>
    <xf numFmtId="0" fontId="19" fillId="0" borderId="0" xfId="46" applyFont="1">
      <alignment/>
      <protection/>
    </xf>
    <xf numFmtId="0" fontId="20" fillId="0" borderId="0" xfId="46" applyFont="1" applyFill="1" applyBorder="1" applyAlignment="1">
      <alignment horizontal="center"/>
      <protection/>
    </xf>
    <xf numFmtId="0" fontId="18" fillId="0" borderId="0" xfId="46" applyFont="1" applyFill="1" applyBorder="1" applyAlignment="1">
      <alignment horizontal="center"/>
      <protection/>
    </xf>
    <xf numFmtId="0" fontId="2" fillId="24" borderId="0" xfId="46" applyFont="1" applyFill="1" applyBorder="1" applyAlignment="1">
      <alignment horizontal="left" vertical="center"/>
      <protection/>
    </xf>
    <xf numFmtId="0" fontId="9" fillId="24" borderId="0" xfId="46" applyFont="1" applyFill="1" applyBorder="1" applyAlignment="1">
      <alignment wrapText="1"/>
      <protection/>
    </xf>
    <xf numFmtId="3" fontId="9" fillId="24" borderId="38" xfId="46" applyNumberFormat="1" applyFont="1" applyFill="1" applyBorder="1" applyAlignment="1">
      <alignment wrapText="1"/>
      <protection/>
    </xf>
    <xf numFmtId="179" fontId="2" fillId="24" borderId="33" xfId="34" applyNumberFormat="1" applyFont="1" applyFill="1" applyBorder="1" applyAlignment="1">
      <alignment horizontal="center" vertical="center" wrapText="1"/>
    </xf>
    <xf numFmtId="179" fontId="2" fillId="24" borderId="27" xfId="34" applyNumberFormat="1" applyFont="1" applyFill="1" applyBorder="1" applyAlignment="1">
      <alignment horizontal="center" vertical="center" wrapText="1"/>
    </xf>
    <xf numFmtId="3" fontId="12" fillId="24" borderId="0" xfId="46" applyNumberFormat="1" applyFont="1" applyFill="1" applyBorder="1" applyAlignment="1">
      <alignment vertical="center"/>
      <protection/>
    </xf>
    <xf numFmtId="179" fontId="3" fillId="6" borderId="15" xfId="34" applyNumberFormat="1" applyFont="1" applyFill="1" applyBorder="1" applyAlignment="1">
      <alignment/>
    </xf>
    <xf numFmtId="179" fontId="2" fillId="6" borderId="15" xfId="34" applyNumberFormat="1" applyFont="1" applyFill="1" applyBorder="1" applyAlignment="1">
      <alignment/>
    </xf>
    <xf numFmtId="179" fontId="3" fillId="26" borderId="15" xfId="34" applyNumberFormat="1" applyFont="1" applyFill="1" applyBorder="1" applyAlignment="1">
      <alignment/>
    </xf>
    <xf numFmtId="179" fontId="5" fillId="26" borderId="15" xfId="34" applyNumberFormat="1" applyFont="1" applyFill="1" applyBorder="1" applyAlignment="1">
      <alignment/>
    </xf>
    <xf numFmtId="179" fontId="1" fillId="24" borderId="15" xfId="34" applyNumberFormat="1" applyFont="1" applyFill="1" applyBorder="1" applyAlignment="1">
      <alignment vertical="center"/>
    </xf>
    <xf numFmtId="179" fontId="1" fillId="9" borderId="15" xfId="34" applyNumberFormat="1" applyFont="1" applyFill="1" applyBorder="1" applyAlignment="1">
      <alignment/>
    </xf>
    <xf numFmtId="179" fontId="1" fillId="26" borderId="15" xfId="34" applyNumberFormat="1" applyFont="1" applyFill="1" applyBorder="1" applyAlignment="1">
      <alignment horizontal="center" vertical="center"/>
    </xf>
    <xf numFmtId="179" fontId="16" fillId="26" borderId="15" xfId="34" applyNumberFormat="1" applyFont="1" applyFill="1" applyBorder="1" applyAlignment="1">
      <alignment/>
    </xf>
    <xf numFmtId="179" fontId="17" fillId="26" borderId="0" xfId="34" applyNumberFormat="1" applyFont="1" applyFill="1" applyBorder="1" applyAlignment="1">
      <alignment/>
    </xf>
    <xf numFmtId="179" fontId="4" fillId="24" borderId="15" xfId="34" applyNumberFormat="1" applyFont="1" applyFill="1" applyBorder="1" applyAlignment="1">
      <alignment horizontal="center"/>
    </xf>
    <xf numFmtId="179" fontId="2" fillId="9" borderId="15" xfId="34" applyNumberFormat="1" applyFont="1" applyFill="1" applyBorder="1" applyAlignment="1">
      <alignment horizontal="center" vertical="center" wrapText="1"/>
    </xf>
    <xf numFmtId="179" fontId="1" fillId="24" borderId="15" xfId="34" applyNumberFormat="1" applyFont="1" applyFill="1" applyBorder="1" applyAlignment="1">
      <alignment horizontal="center" vertical="center"/>
    </xf>
    <xf numFmtId="179" fontId="3" fillId="26" borderId="15" xfId="34" applyNumberFormat="1" applyFont="1" applyFill="1" applyBorder="1" applyAlignment="1">
      <alignment horizontal="center" vertical="center" wrapText="1"/>
    </xf>
    <xf numFmtId="179" fontId="40" fillId="5" borderId="15" xfId="34" applyNumberFormat="1" applyFont="1" applyFill="1" applyBorder="1" applyAlignment="1">
      <alignment/>
    </xf>
    <xf numFmtId="1" fontId="4" fillId="5" borderId="50" xfId="46" applyNumberFormat="1" applyFont="1" applyFill="1" applyBorder="1" applyAlignment="1">
      <alignment wrapText="1"/>
      <protection/>
    </xf>
    <xf numFmtId="179" fontId="1" fillId="26" borderId="15" xfId="34" applyNumberFormat="1" applyFont="1" applyFill="1" applyBorder="1" applyAlignment="1">
      <alignment horizontal="center" vertical="center" wrapText="1"/>
    </xf>
    <xf numFmtId="179" fontId="1" fillId="6" borderId="15" xfId="34" applyNumberFormat="1" applyFont="1" applyFill="1" applyBorder="1" applyAlignment="1">
      <alignment/>
    </xf>
    <xf numFmtId="0" fontId="16" fillId="4" borderId="51" xfId="46" applyFont="1" applyFill="1" applyBorder="1" applyAlignment="1">
      <alignment horizontal="left"/>
      <protection/>
    </xf>
    <xf numFmtId="179" fontId="17" fillId="24" borderId="15" xfId="34" applyNumberFormat="1" applyFont="1" applyFill="1" applyBorder="1" applyAlignment="1">
      <alignment/>
    </xf>
    <xf numFmtId="179" fontId="41" fillId="6" borderId="15" xfId="34" applyNumberFormat="1" applyFont="1" applyFill="1" applyBorder="1" applyAlignment="1">
      <alignment/>
    </xf>
    <xf numFmtId="3" fontId="2" fillId="26" borderId="10" xfId="46" applyNumberFormat="1" applyFont="1" applyFill="1" applyBorder="1" applyAlignment="1">
      <alignment horizontal="left"/>
      <protection/>
    </xf>
    <xf numFmtId="0" fontId="11" fillId="0" borderId="52" xfId="46" applyFont="1" applyFill="1" applyBorder="1" applyAlignment="1">
      <alignment horizontal="left"/>
      <protection/>
    </xf>
    <xf numFmtId="0" fontId="3" fillId="0" borderId="53" xfId="46" applyFont="1" applyFill="1" applyBorder="1" applyAlignment="1">
      <alignment horizontal="left"/>
      <protection/>
    </xf>
    <xf numFmtId="14" fontId="5" fillId="25" borderId="25" xfId="46" applyNumberFormat="1" applyFont="1" applyFill="1" applyBorder="1" applyAlignment="1">
      <alignment horizontal="left"/>
      <protection/>
    </xf>
    <xf numFmtId="14" fontId="5" fillId="25" borderId="10" xfId="46" applyNumberFormat="1" applyFont="1" applyFill="1" applyBorder="1" applyAlignment="1">
      <alignment horizontal="left"/>
      <protection/>
    </xf>
    <xf numFmtId="0" fontId="11" fillId="0" borderId="25" xfId="46" applyFont="1" applyFill="1" applyBorder="1" applyAlignment="1">
      <alignment horizontal="left"/>
      <protection/>
    </xf>
    <xf numFmtId="0" fontId="11" fillId="0" borderId="10" xfId="46" applyFont="1" applyFill="1" applyBorder="1" applyAlignment="1">
      <alignment horizontal="left"/>
      <protection/>
    </xf>
    <xf numFmtId="0" fontId="11" fillId="3" borderId="25" xfId="46" applyFont="1" applyFill="1" applyBorder="1" applyAlignment="1">
      <alignment horizontal="left"/>
      <protection/>
    </xf>
    <xf numFmtId="0" fontId="11" fillId="3" borderId="10" xfId="46" applyFont="1" applyFill="1" applyBorder="1" applyAlignment="1">
      <alignment horizontal="left"/>
      <protection/>
    </xf>
    <xf numFmtId="0" fontId="11" fillId="0" borderId="25" xfId="46" applyFont="1" applyFill="1" applyBorder="1" applyAlignment="1">
      <alignment/>
      <protection/>
    </xf>
    <xf numFmtId="0" fontId="11" fillId="0" borderId="10" xfId="46" applyFont="1" applyFill="1" applyBorder="1" applyAlignment="1">
      <alignment/>
      <protection/>
    </xf>
    <xf numFmtId="0" fontId="10" fillId="24" borderId="54" xfId="46" applyFont="1" applyFill="1" applyBorder="1" applyAlignment="1">
      <alignment horizontal="center"/>
      <protection/>
    </xf>
    <xf numFmtId="0" fontId="10" fillId="24" borderId="48" xfId="46" applyFont="1" applyFill="1" applyBorder="1" applyAlignment="1">
      <alignment horizontal="center"/>
      <protection/>
    </xf>
    <xf numFmtId="0" fontId="10" fillId="24" borderId="55" xfId="46" applyFont="1" applyFill="1" applyBorder="1" applyAlignment="1">
      <alignment horizontal="center"/>
      <protection/>
    </xf>
    <xf numFmtId="0" fontId="10" fillId="24" borderId="31" xfId="46" applyFont="1" applyFill="1" applyBorder="1" applyAlignment="1">
      <alignment horizontal="center"/>
      <protection/>
    </xf>
    <xf numFmtId="0" fontId="13" fillId="4" borderId="25" xfId="46" applyFont="1" applyFill="1" applyBorder="1" applyAlignment="1">
      <alignment horizontal="left"/>
      <protection/>
    </xf>
    <xf numFmtId="0" fontId="13" fillId="4" borderId="10" xfId="46" applyFont="1" applyFill="1" applyBorder="1" applyAlignment="1">
      <alignment horizontal="left"/>
      <protection/>
    </xf>
  </cellXfs>
  <cellStyles count="51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Čiarka 2" xfId="33"/>
    <cellStyle name="Comma" xfId="34"/>
    <cellStyle name="Comma [0]" xfId="35"/>
    <cellStyle name="Dobrá" xfId="36"/>
    <cellStyle name="Kontrolná bunka" xfId="37"/>
    <cellStyle name="Mena 2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eutrálna" xfId="45"/>
    <cellStyle name="Normálna 2" xfId="46"/>
    <cellStyle name="Percent" xfId="47"/>
    <cellStyle name="Percentá 2" xfId="48"/>
    <cellStyle name="Poznámka" xfId="49"/>
    <cellStyle name="Prepojená bunka" xfId="50"/>
    <cellStyle name="Spolu" xfId="51"/>
    <cellStyle name="Text upozornenia" xfId="52"/>
    <cellStyle name="Titul" xfId="53"/>
    <cellStyle name="Vstup" xfId="54"/>
    <cellStyle name="Výpočet" xfId="55"/>
    <cellStyle name="Výstup" xfId="56"/>
    <cellStyle name="Vysvetľujúci text" xfId="57"/>
    <cellStyle name="Zlá" xfId="58"/>
    <cellStyle name="Zvýraznenie1" xfId="59"/>
    <cellStyle name="Zvýraznenie2" xfId="60"/>
    <cellStyle name="Zvýraznenie3" xfId="61"/>
    <cellStyle name="Zvýraznenie4" xfId="62"/>
    <cellStyle name="Zvýraznenie5" xfId="63"/>
    <cellStyle name="Zvýraznenie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8"/>
  <sheetViews>
    <sheetView tabSelected="1" zoomScalePageLayoutView="0" workbookViewId="0" topLeftCell="A55">
      <selection activeCell="F78" sqref="F78"/>
    </sheetView>
  </sheetViews>
  <sheetFormatPr defaultColWidth="9.140625" defaultRowHeight="15"/>
  <cols>
    <col min="1" max="1" width="5.140625" style="0" customWidth="1"/>
    <col min="2" max="2" width="8.8515625" style="0" customWidth="1"/>
    <col min="4" max="4" width="18.00390625" style="0" customWidth="1"/>
    <col min="5" max="5" width="11.7109375" style="0" customWidth="1"/>
    <col min="6" max="6" width="11.57421875" style="0" customWidth="1"/>
    <col min="7" max="7" width="11.421875" style="0" customWidth="1"/>
    <col min="8" max="8" width="11.28125" style="0" customWidth="1"/>
  </cols>
  <sheetData>
    <row r="1" spans="1:8" ht="18.75">
      <c r="A1" s="63"/>
      <c r="B1" s="64"/>
      <c r="C1" s="155"/>
      <c r="D1" s="155"/>
      <c r="E1" s="156"/>
      <c r="F1" s="157"/>
      <c r="G1" s="1"/>
      <c r="H1" s="1"/>
    </row>
    <row r="2" spans="1:8" ht="18.75">
      <c r="A2" s="60"/>
      <c r="B2" s="57"/>
      <c r="C2" s="158"/>
      <c r="D2" s="159"/>
      <c r="E2" s="159"/>
      <c r="F2" s="157"/>
      <c r="G2" s="1"/>
      <c r="H2" s="1"/>
    </row>
    <row r="3" spans="1:8" ht="15.75">
      <c r="A3" s="60"/>
      <c r="B3" s="57"/>
      <c r="C3" s="58"/>
      <c r="D3" s="59"/>
      <c r="E3" s="59"/>
      <c r="F3" s="1"/>
      <c r="G3" s="1"/>
      <c r="H3" s="1"/>
    </row>
    <row r="4" spans="1:8" ht="15">
      <c r="A4" s="65"/>
      <c r="B4" s="66"/>
      <c r="C4" s="66"/>
      <c r="D4" s="66" t="s">
        <v>91</v>
      </c>
      <c r="E4" s="66"/>
      <c r="F4" s="1"/>
      <c r="G4" s="1"/>
      <c r="H4" s="1"/>
    </row>
    <row r="5" spans="1:8" ht="15.75" thickBot="1">
      <c r="A5" s="38"/>
      <c r="B5" s="6"/>
      <c r="C5" s="7"/>
      <c r="D5" s="5"/>
      <c r="E5" s="5"/>
      <c r="F5" s="1"/>
      <c r="G5" s="1"/>
      <c r="H5" s="1"/>
    </row>
    <row r="6" spans="1:8" ht="16.5" thickBot="1" thickTop="1">
      <c r="A6" s="39"/>
      <c r="B6" s="40"/>
      <c r="C6" s="41"/>
      <c r="D6" s="67"/>
      <c r="E6" s="84">
        <v>2013</v>
      </c>
      <c r="F6" s="72">
        <v>2014</v>
      </c>
      <c r="G6" s="53">
        <v>2015</v>
      </c>
      <c r="H6" s="55">
        <v>2016</v>
      </c>
    </row>
    <row r="7" spans="1:8" ht="15">
      <c r="A7" s="35"/>
      <c r="B7" s="36"/>
      <c r="C7" s="37"/>
      <c r="D7" s="4"/>
      <c r="E7" s="85"/>
      <c r="F7" s="73" t="s">
        <v>0</v>
      </c>
      <c r="G7" s="54" t="s">
        <v>0</v>
      </c>
      <c r="H7" s="56" t="s">
        <v>0</v>
      </c>
    </row>
    <row r="8" spans="1:8" ht="15">
      <c r="A8" s="30"/>
      <c r="B8" s="36"/>
      <c r="C8" s="37"/>
      <c r="D8" s="4"/>
      <c r="E8" s="74" t="s">
        <v>92</v>
      </c>
      <c r="F8" s="73" t="s">
        <v>88</v>
      </c>
      <c r="G8" s="54" t="s">
        <v>68</v>
      </c>
      <c r="H8" s="56" t="s">
        <v>68</v>
      </c>
    </row>
    <row r="9" spans="1:8" ht="15">
      <c r="A9" s="46" t="s">
        <v>1</v>
      </c>
      <c r="B9" s="189" t="s">
        <v>2</v>
      </c>
      <c r="C9" s="190"/>
      <c r="D9" s="190"/>
      <c r="E9" s="101">
        <f>SUM(E10:E46)</f>
        <v>35395</v>
      </c>
      <c r="F9" s="107">
        <f>SUM(F10:F46)</f>
        <v>44335</v>
      </c>
      <c r="G9" s="107">
        <f>SUM(G10:G46)</f>
        <v>40300</v>
      </c>
      <c r="H9" s="108">
        <f>SUM(H10:H46)</f>
        <v>42185</v>
      </c>
    </row>
    <row r="10" spans="1:8" ht="15">
      <c r="A10" s="46">
        <v>41</v>
      </c>
      <c r="B10" s="24"/>
      <c r="C10" s="12">
        <v>611</v>
      </c>
      <c r="D10" s="11" t="s">
        <v>3</v>
      </c>
      <c r="E10" s="88">
        <v>10423</v>
      </c>
      <c r="F10" s="109">
        <v>12500</v>
      </c>
      <c r="G10" s="110">
        <v>12700</v>
      </c>
      <c r="H10" s="111">
        <v>13000</v>
      </c>
    </row>
    <row r="11" spans="1:8" ht="15">
      <c r="A11" s="30"/>
      <c r="B11" s="9"/>
      <c r="C11" s="15">
        <v>612001</v>
      </c>
      <c r="D11" s="11" t="s">
        <v>4</v>
      </c>
      <c r="E11" s="95">
        <f>-F11</f>
        <v>0</v>
      </c>
      <c r="F11" s="109">
        <v>0</v>
      </c>
      <c r="G11" s="110">
        <v>0</v>
      </c>
      <c r="H11" s="111">
        <v>0</v>
      </c>
    </row>
    <row r="12" spans="1:8" ht="23.25">
      <c r="A12" s="23"/>
      <c r="B12" s="25"/>
      <c r="C12" s="8">
        <v>621</v>
      </c>
      <c r="D12" s="3" t="s">
        <v>5</v>
      </c>
      <c r="E12" s="89">
        <v>1318</v>
      </c>
      <c r="F12" s="112">
        <v>1350</v>
      </c>
      <c r="G12" s="113">
        <v>1400</v>
      </c>
      <c r="H12" s="114">
        <v>1450</v>
      </c>
    </row>
    <row r="13" spans="1:8" ht="15">
      <c r="A13" s="30"/>
      <c r="B13" s="9"/>
      <c r="C13" s="8">
        <v>623</v>
      </c>
      <c r="D13" s="3" t="s">
        <v>6</v>
      </c>
      <c r="E13" s="76">
        <v>0</v>
      </c>
      <c r="F13" s="109">
        <v>0</v>
      </c>
      <c r="G13" s="110">
        <v>0</v>
      </c>
      <c r="H13" s="111">
        <v>0</v>
      </c>
    </row>
    <row r="14" spans="1:8" ht="23.25">
      <c r="A14" s="30"/>
      <c r="B14" s="9"/>
      <c r="C14" s="8" t="s">
        <v>7</v>
      </c>
      <c r="D14" s="3" t="s">
        <v>8</v>
      </c>
      <c r="E14" s="76">
        <v>237</v>
      </c>
      <c r="F14" s="109">
        <v>250</v>
      </c>
      <c r="G14" s="110">
        <v>260</v>
      </c>
      <c r="H14" s="111">
        <v>270</v>
      </c>
    </row>
    <row r="15" spans="1:8" ht="15">
      <c r="A15" s="30"/>
      <c r="B15" s="9"/>
      <c r="C15" s="8" t="s">
        <v>9</v>
      </c>
      <c r="D15" s="3" t="s">
        <v>10</v>
      </c>
      <c r="E15" s="89">
        <v>2068</v>
      </c>
      <c r="F15" s="109">
        <v>2200</v>
      </c>
      <c r="G15" s="110">
        <v>2300</v>
      </c>
      <c r="H15" s="111">
        <v>2400</v>
      </c>
    </row>
    <row r="16" spans="1:8" ht="15">
      <c r="A16" s="30"/>
      <c r="B16" s="9"/>
      <c r="C16" s="2">
        <v>625003</v>
      </c>
      <c r="D16" s="3" t="s">
        <v>11</v>
      </c>
      <c r="E16" s="76">
        <v>93</v>
      </c>
      <c r="F16" s="109">
        <v>100</v>
      </c>
      <c r="G16" s="110">
        <v>110</v>
      </c>
      <c r="H16" s="111">
        <v>115</v>
      </c>
    </row>
    <row r="17" spans="1:8" ht="15">
      <c r="A17" s="30"/>
      <c r="B17" s="9"/>
      <c r="C17" s="2">
        <v>625004</v>
      </c>
      <c r="D17" s="3" t="s">
        <v>12</v>
      </c>
      <c r="E17" s="76">
        <v>507</v>
      </c>
      <c r="F17" s="109">
        <v>600</v>
      </c>
      <c r="G17" s="110">
        <v>650</v>
      </c>
      <c r="H17" s="111">
        <v>700</v>
      </c>
    </row>
    <row r="18" spans="1:8" ht="23.25">
      <c r="A18" s="30"/>
      <c r="B18" s="9"/>
      <c r="C18" s="2">
        <v>625005</v>
      </c>
      <c r="D18" s="3" t="s">
        <v>13</v>
      </c>
      <c r="E18" s="76">
        <v>151</v>
      </c>
      <c r="F18" s="109">
        <v>160</v>
      </c>
      <c r="G18" s="110">
        <v>170</v>
      </c>
      <c r="H18" s="111">
        <v>180</v>
      </c>
    </row>
    <row r="19" spans="1:8" ht="34.5">
      <c r="A19" s="30"/>
      <c r="B19" s="9"/>
      <c r="C19" s="2">
        <v>625007</v>
      </c>
      <c r="D19" s="3" t="s">
        <v>14</v>
      </c>
      <c r="E19" s="76">
        <v>570</v>
      </c>
      <c r="F19" s="109">
        <v>600</v>
      </c>
      <c r="G19" s="110">
        <v>610</v>
      </c>
      <c r="H19" s="111">
        <v>620</v>
      </c>
    </row>
    <row r="20" spans="1:8" ht="15">
      <c r="A20" s="30"/>
      <c r="B20" s="9"/>
      <c r="C20" s="14">
        <v>631001</v>
      </c>
      <c r="D20" s="22" t="s">
        <v>15</v>
      </c>
      <c r="E20" s="77">
        <v>438</v>
      </c>
      <c r="F20" s="109">
        <v>500</v>
      </c>
      <c r="G20" s="110">
        <v>600</v>
      </c>
      <c r="H20" s="111">
        <v>700</v>
      </c>
    </row>
    <row r="21" spans="1:8" ht="23.25">
      <c r="A21" s="32"/>
      <c r="B21" s="10"/>
      <c r="C21" s="14">
        <v>632001</v>
      </c>
      <c r="D21" s="11" t="s">
        <v>16</v>
      </c>
      <c r="E21" s="75">
        <v>234</v>
      </c>
      <c r="F21" s="109">
        <v>500</v>
      </c>
      <c r="G21" s="110">
        <v>550</v>
      </c>
      <c r="H21" s="111">
        <v>600</v>
      </c>
    </row>
    <row r="22" spans="1:8" ht="15">
      <c r="A22" s="32"/>
      <c r="B22" s="10"/>
      <c r="C22" s="14" t="s">
        <v>84</v>
      </c>
      <c r="D22" s="11" t="s">
        <v>85</v>
      </c>
      <c r="E22" s="75">
        <v>1301</v>
      </c>
      <c r="F22" s="109">
        <v>1100</v>
      </c>
      <c r="G22" s="110">
        <v>1150</v>
      </c>
      <c r="H22" s="111">
        <v>1200</v>
      </c>
    </row>
    <row r="23" spans="1:8" ht="15">
      <c r="A23" s="32"/>
      <c r="B23" s="10"/>
      <c r="C23" s="14">
        <v>632002</v>
      </c>
      <c r="D23" s="11" t="s">
        <v>87</v>
      </c>
      <c r="E23" s="75"/>
      <c r="F23" s="109">
        <v>2050</v>
      </c>
      <c r="G23" s="110">
        <v>2150</v>
      </c>
      <c r="H23" s="111">
        <v>2150</v>
      </c>
    </row>
    <row r="24" spans="1:8" ht="15">
      <c r="A24" s="31"/>
      <c r="B24" s="9"/>
      <c r="C24" s="14">
        <v>632003</v>
      </c>
      <c r="D24" s="11" t="s">
        <v>83</v>
      </c>
      <c r="E24" s="88">
        <v>0</v>
      </c>
      <c r="F24" s="109">
        <v>200</v>
      </c>
      <c r="G24" s="110">
        <v>200</v>
      </c>
      <c r="H24" s="111">
        <v>200</v>
      </c>
    </row>
    <row r="25" spans="1:8" ht="15">
      <c r="A25" s="31"/>
      <c r="B25" s="9"/>
      <c r="C25" s="14"/>
      <c r="D25" s="11" t="s">
        <v>17</v>
      </c>
      <c r="E25" s="75">
        <v>0</v>
      </c>
      <c r="F25" s="109">
        <v>2700</v>
      </c>
      <c r="G25" s="110">
        <v>0</v>
      </c>
      <c r="H25" s="111">
        <v>0</v>
      </c>
    </row>
    <row r="26" spans="1:8" ht="23.25">
      <c r="A26" s="30"/>
      <c r="B26" s="9"/>
      <c r="C26" s="14">
        <v>633001</v>
      </c>
      <c r="D26" s="11" t="s">
        <v>18</v>
      </c>
      <c r="E26" s="88">
        <v>1415</v>
      </c>
      <c r="F26" s="109">
        <v>500</v>
      </c>
      <c r="G26" s="110">
        <v>500</v>
      </c>
      <c r="H26" s="111">
        <v>500</v>
      </c>
    </row>
    <row r="27" spans="1:8" ht="15">
      <c r="A27" s="32"/>
      <c r="B27" s="10"/>
      <c r="C27" s="13" t="s">
        <v>19</v>
      </c>
      <c r="D27" s="11" t="s">
        <v>20</v>
      </c>
      <c r="E27" s="75">
        <v>890</v>
      </c>
      <c r="F27" s="109">
        <v>900</v>
      </c>
      <c r="G27" s="110">
        <v>950</v>
      </c>
      <c r="H27" s="111">
        <v>1000</v>
      </c>
    </row>
    <row r="28" spans="1:8" ht="15">
      <c r="A28" s="30"/>
      <c r="B28" s="9"/>
      <c r="C28" s="14">
        <v>633006</v>
      </c>
      <c r="D28" s="11" t="s">
        <v>21</v>
      </c>
      <c r="E28" s="88">
        <v>1298</v>
      </c>
      <c r="F28" s="109">
        <v>1300</v>
      </c>
      <c r="G28" s="110">
        <v>1300</v>
      </c>
      <c r="H28" s="111">
        <v>1300</v>
      </c>
    </row>
    <row r="29" spans="1:8" ht="15">
      <c r="A29" s="31"/>
      <c r="B29" s="9"/>
      <c r="C29" s="14">
        <v>633007</v>
      </c>
      <c r="D29" s="11" t="s">
        <v>22</v>
      </c>
      <c r="E29" s="75">
        <v>0</v>
      </c>
      <c r="F29" s="109">
        <v>2400</v>
      </c>
      <c r="G29" s="110">
        <v>2600</v>
      </c>
      <c r="H29" s="111">
        <v>2800</v>
      </c>
    </row>
    <row r="30" spans="1:8" ht="15">
      <c r="A30" s="30"/>
      <c r="B30" s="9"/>
      <c r="C30" s="14">
        <v>633009</v>
      </c>
      <c r="D30" s="11" t="s">
        <v>94</v>
      </c>
      <c r="E30" s="75">
        <v>159</v>
      </c>
      <c r="F30" s="109">
        <v>200</v>
      </c>
      <c r="G30" s="110">
        <v>250</v>
      </c>
      <c r="H30" s="111">
        <v>300</v>
      </c>
    </row>
    <row r="31" spans="1:8" ht="15">
      <c r="A31" s="30"/>
      <c r="B31" s="9"/>
      <c r="C31" s="14">
        <v>633013</v>
      </c>
      <c r="D31" s="11" t="s">
        <v>23</v>
      </c>
      <c r="E31" s="75">
        <v>331</v>
      </c>
      <c r="F31" s="109">
        <v>350</v>
      </c>
      <c r="G31" s="110">
        <v>350</v>
      </c>
      <c r="H31" s="111">
        <v>350</v>
      </c>
    </row>
    <row r="32" spans="1:8" ht="15">
      <c r="A32" s="30"/>
      <c r="B32" s="9"/>
      <c r="C32" s="14">
        <v>633016</v>
      </c>
      <c r="D32" s="11" t="s">
        <v>24</v>
      </c>
      <c r="E32" s="75">
        <v>461</v>
      </c>
      <c r="F32" s="109">
        <v>500</v>
      </c>
      <c r="G32" s="110">
        <v>550</v>
      </c>
      <c r="H32" s="111">
        <v>600</v>
      </c>
    </row>
    <row r="33" spans="1:8" ht="15">
      <c r="A33" s="30"/>
      <c r="B33" s="9"/>
      <c r="C33" s="14">
        <v>634003</v>
      </c>
      <c r="D33" s="11" t="s">
        <v>25</v>
      </c>
      <c r="E33" s="88">
        <v>1803</v>
      </c>
      <c r="F33" s="109">
        <v>2200</v>
      </c>
      <c r="G33" s="110">
        <v>2300</v>
      </c>
      <c r="H33" s="111">
        <v>2400</v>
      </c>
    </row>
    <row r="34" spans="1:8" ht="15">
      <c r="A34" s="32"/>
      <c r="B34" s="10"/>
      <c r="C34" s="14">
        <v>633002</v>
      </c>
      <c r="D34" s="11" t="s">
        <v>81</v>
      </c>
      <c r="E34" s="75">
        <v>950</v>
      </c>
      <c r="F34" s="109">
        <v>2000</v>
      </c>
      <c r="G34" s="110">
        <v>0</v>
      </c>
      <c r="H34" s="111">
        <v>0</v>
      </c>
    </row>
    <row r="35" spans="1:8" ht="15">
      <c r="A35" s="32"/>
      <c r="B35" s="10"/>
      <c r="C35" s="14"/>
      <c r="D35" s="11"/>
      <c r="E35" s="75"/>
      <c r="F35" s="109"/>
      <c r="G35" s="110"/>
      <c r="H35" s="111"/>
    </row>
    <row r="36" spans="1:8" ht="15">
      <c r="A36" s="30"/>
      <c r="B36" s="9"/>
      <c r="C36" s="14">
        <v>637023</v>
      </c>
      <c r="D36" s="11" t="s">
        <v>82</v>
      </c>
      <c r="E36" s="88">
        <v>500</v>
      </c>
      <c r="F36" s="109"/>
      <c r="G36" s="110">
        <v>0</v>
      </c>
      <c r="H36" s="111">
        <v>0</v>
      </c>
    </row>
    <row r="37" spans="1:8" ht="15">
      <c r="A37" s="33"/>
      <c r="B37" s="10"/>
      <c r="C37" s="14">
        <v>637005</v>
      </c>
      <c r="D37" s="22" t="s">
        <v>70</v>
      </c>
      <c r="E37" s="90">
        <v>669</v>
      </c>
      <c r="F37" s="109">
        <v>1000</v>
      </c>
      <c r="G37" s="110">
        <v>1200</v>
      </c>
      <c r="H37" s="111">
        <v>1400</v>
      </c>
    </row>
    <row r="38" spans="1:8" ht="15">
      <c r="A38" s="33"/>
      <c r="B38" s="10"/>
      <c r="C38" s="14">
        <v>637014</v>
      </c>
      <c r="D38" s="22" t="s">
        <v>26</v>
      </c>
      <c r="E38" s="77">
        <v>918</v>
      </c>
      <c r="F38" s="109">
        <v>660</v>
      </c>
      <c r="G38" s="110">
        <v>700</v>
      </c>
      <c r="H38" s="111">
        <v>750</v>
      </c>
    </row>
    <row r="39" spans="1:8" ht="15">
      <c r="A39" s="33"/>
      <c r="B39" s="10"/>
      <c r="C39" s="2">
        <v>634002</v>
      </c>
      <c r="D39" s="3" t="s">
        <v>69</v>
      </c>
      <c r="E39" s="76">
        <v>354</v>
      </c>
      <c r="F39" s="109">
        <v>400</v>
      </c>
      <c r="G39" s="110">
        <v>450</v>
      </c>
      <c r="H39" s="111">
        <v>500</v>
      </c>
    </row>
    <row r="40" spans="1:8" ht="15">
      <c r="A40" s="32"/>
      <c r="B40" s="10"/>
      <c r="C40" s="2">
        <v>637026</v>
      </c>
      <c r="D40" s="3" t="s">
        <v>27</v>
      </c>
      <c r="E40" s="76">
        <v>655</v>
      </c>
      <c r="F40" s="109">
        <v>500</v>
      </c>
      <c r="G40" s="110">
        <v>600</v>
      </c>
      <c r="H40" s="111">
        <v>700</v>
      </c>
    </row>
    <row r="41" spans="1:8" ht="15">
      <c r="A41" s="30"/>
      <c r="B41" s="9"/>
      <c r="C41" s="2">
        <v>642005</v>
      </c>
      <c r="D41" s="3" t="s">
        <v>28</v>
      </c>
      <c r="E41" s="76">
        <v>910</v>
      </c>
      <c r="F41" s="109">
        <v>1000</v>
      </c>
      <c r="G41" s="110">
        <v>1000</v>
      </c>
      <c r="H41" s="111">
        <v>1000</v>
      </c>
    </row>
    <row r="42" spans="1:8" ht="23.25">
      <c r="A42" s="30"/>
      <c r="B42" s="9"/>
      <c r="C42" s="2">
        <v>642006</v>
      </c>
      <c r="D42" s="3" t="s">
        <v>29</v>
      </c>
      <c r="E42" s="89">
        <v>1576</v>
      </c>
      <c r="F42" s="109">
        <v>2000</v>
      </c>
      <c r="G42" s="110">
        <v>2100</v>
      </c>
      <c r="H42" s="111">
        <v>2200</v>
      </c>
    </row>
    <row r="43" spans="1:8" ht="15">
      <c r="A43" s="30"/>
      <c r="B43" s="9"/>
      <c r="C43" s="2">
        <v>637027</v>
      </c>
      <c r="D43" s="3" t="s">
        <v>30</v>
      </c>
      <c r="E43" s="89">
        <v>3928</v>
      </c>
      <c r="F43" s="109">
        <v>1100</v>
      </c>
      <c r="G43" s="110">
        <v>0</v>
      </c>
      <c r="H43" s="111">
        <v>0</v>
      </c>
    </row>
    <row r="44" spans="1:8" ht="15">
      <c r="A44" s="30"/>
      <c r="B44" s="9"/>
      <c r="C44" s="2">
        <v>625002</v>
      </c>
      <c r="D44" s="3" t="s">
        <v>31</v>
      </c>
      <c r="E44" s="76">
        <v>0</v>
      </c>
      <c r="F44" s="109">
        <v>215</v>
      </c>
      <c r="G44" s="110">
        <v>0</v>
      </c>
      <c r="H44" s="111">
        <v>0</v>
      </c>
    </row>
    <row r="45" spans="1:8" ht="15">
      <c r="A45" s="30"/>
      <c r="B45" s="9"/>
      <c r="C45" s="2">
        <v>634002</v>
      </c>
      <c r="D45" s="3" t="s">
        <v>32</v>
      </c>
      <c r="E45" s="89">
        <v>1079</v>
      </c>
      <c r="F45" s="109">
        <v>2000</v>
      </c>
      <c r="G45" s="110">
        <v>2200</v>
      </c>
      <c r="H45" s="111">
        <v>2300</v>
      </c>
    </row>
    <row r="46" spans="1:8" ht="23.25">
      <c r="A46" s="30"/>
      <c r="B46" s="9"/>
      <c r="C46" s="2">
        <v>634002</v>
      </c>
      <c r="D46" s="3" t="s">
        <v>33</v>
      </c>
      <c r="E46" s="76">
        <v>159</v>
      </c>
      <c r="F46" s="109">
        <v>300</v>
      </c>
      <c r="G46" s="110">
        <v>400</v>
      </c>
      <c r="H46" s="111">
        <v>500</v>
      </c>
    </row>
    <row r="47" spans="1:8" ht="15">
      <c r="A47" s="30"/>
      <c r="B47" s="26" t="s">
        <v>34</v>
      </c>
      <c r="C47" s="19"/>
      <c r="D47" s="20"/>
      <c r="E47" s="78">
        <f>SUM(E48)</f>
        <v>383</v>
      </c>
      <c r="F47" s="115">
        <f>SUM(F48)</f>
        <v>500</v>
      </c>
      <c r="G47" s="116">
        <f>SUM(G48)</f>
        <v>500</v>
      </c>
      <c r="H47" s="167">
        <f>SUM(H48)</f>
        <v>500</v>
      </c>
    </row>
    <row r="48" spans="1:8" ht="15">
      <c r="A48" s="30"/>
      <c r="B48" s="9"/>
      <c r="C48" s="2">
        <v>637012</v>
      </c>
      <c r="D48" s="3" t="s">
        <v>35</v>
      </c>
      <c r="E48" s="76">
        <v>383</v>
      </c>
      <c r="F48" s="109">
        <v>500</v>
      </c>
      <c r="G48" s="110">
        <v>500</v>
      </c>
      <c r="H48" s="168">
        <v>500</v>
      </c>
    </row>
    <row r="49" spans="1:8" ht="15">
      <c r="A49" s="30"/>
      <c r="B49" s="26" t="s">
        <v>36</v>
      </c>
      <c r="C49" s="19"/>
      <c r="D49" s="20"/>
      <c r="E49" s="91">
        <f>SUM(E50)</f>
        <v>9219</v>
      </c>
      <c r="F49" s="115">
        <f>SUM(F50)</f>
        <v>9300</v>
      </c>
      <c r="G49" s="116">
        <f>SUM(G50)</f>
        <v>9400</v>
      </c>
      <c r="H49" s="166">
        <f>SUM(H50)</f>
        <v>9500</v>
      </c>
    </row>
    <row r="50" spans="1:8" ht="23.25">
      <c r="A50" s="30"/>
      <c r="B50" s="9"/>
      <c r="C50" s="2">
        <v>651002</v>
      </c>
      <c r="D50" s="3" t="s">
        <v>37</v>
      </c>
      <c r="E50" s="89">
        <v>9219</v>
      </c>
      <c r="F50" s="109">
        <v>9300</v>
      </c>
      <c r="G50" s="110">
        <v>9400</v>
      </c>
      <c r="H50" s="168">
        <v>9500</v>
      </c>
    </row>
    <row r="51" spans="1:8" ht="15">
      <c r="A51" s="30"/>
      <c r="B51" s="28" t="s">
        <v>38</v>
      </c>
      <c r="C51" s="44" t="s">
        <v>39</v>
      </c>
      <c r="D51" s="21"/>
      <c r="E51" s="79">
        <f>SUM(E52:E54)</f>
        <v>906</v>
      </c>
      <c r="F51" s="115">
        <f>SUM(F52:F54)</f>
        <v>820</v>
      </c>
      <c r="G51" s="116">
        <f>SUM(G52:G54)</f>
        <v>920</v>
      </c>
      <c r="H51" s="167">
        <f>SUM(H52:H54)</f>
        <v>1020</v>
      </c>
    </row>
    <row r="52" spans="1:8" ht="15">
      <c r="A52" s="32"/>
      <c r="B52" s="27"/>
      <c r="C52" s="14">
        <v>644001</v>
      </c>
      <c r="D52" s="11" t="s">
        <v>40</v>
      </c>
      <c r="E52" s="75">
        <v>206</v>
      </c>
      <c r="F52" s="109">
        <v>220</v>
      </c>
      <c r="G52" s="110">
        <v>220</v>
      </c>
      <c r="H52" s="168">
        <v>100</v>
      </c>
    </row>
    <row r="53" spans="1:8" ht="15">
      <c r="A53" s="32"/>
      <c r="B53" s="27"/>
      <c r="C53" s="14">
        <v>634061</v>
      </c>
      <c r="D53" s="11" t="s">
        <v>86</v>
      </c>
      <c r="E53" s="75"/>
      <c r="F53" s="109">
        <v>100</v>
      </c>
      <c r="G53" s="110">
        <v>100</v>
      </c>
      <c r="H53" s="168">
        <v>220</v>
      </c>
    </row>
    <row r="54" spans="1:8" ht="15">
      <c r="A54" s="30"/>
      <c r="B54" s="9"/>
      <c r="C54" s="2">
        <v>635006</v>
      </c>
      <c r="D54" s="3" t="s">
        <v>41</v>
      </c>
      <c r="E54" s="76">
        <v>700</v>
      </c>
      <c r="F54" s="117">
        <v>500</v>
      </c>
      <c r="G54" s="118">
        <v>600</v>
      </c>
      <c r="H54" s="111">
        <v>700</v>
      </c>
    </row>
    <row r="55" spans="1:8" ht="15">
      <c r="A55" s="30"/>
      <c r="B55" s="45" t="s">
        <v>42</v>
      </c>
      <c r="C55" s="44" t="s">
        <v>43</v>
      </c>
      <c r="D55" s="21"/>
      <c r="E55" s="102">
        <f>SUM(E56)</f>
        <v>5993</v>
      </c>
      <c r="F55" s="119">
        <f>SUM(F56)</f>
        <v>7000</v>
      </c>
      <c r="G55" s="120">
        <f>SUM(G56)</f>
        <v>7500</v>
      </c>
      <c r="H55" s="167">
        <f>SUM(H56)</f>
        <v>8000</v>
      </c>
    </row>
    <row r="56" spans="1:8" ht="15">
      <c r="A56" s="32"/>
      <c r="B56" s="10"/>
      <c r="C56" s="14">
        <v>637004</v>
      </c>
      <c r="D56" s="11" t="s">
        <v>71</v>
      </c>
      <c r="E56" s="88">
        <v>5993</v>
      </c>
      <c r="F56" s="112">
        <v>7000</v>
      </c>
      <c r="G56" s="113">
        <v>7500</v>
      </c>
      <c r="H56" s="168">
        <v>8000</v>
      </c>
    </row>
    <row r="57" spans="1:8" ht="15">
      <c r="A57" s="30"/>
      <c r="B57" s="26" t="s">
        <v>44</v>
      </c>
      <c r="C57" s="19" t="s">
        <v>45</v>
      </c>
      <c r="D57" s="20"/>
      <c r="E57" s="91">
        <f>SUM(E58:E60)</f>
        <v>1668</v>
      </c>
      <c r="F57" s="121">
        <f>SUM(F58:F60)</f>
        <v>2000</v>
      </c>
      <c r="G57" s="122">
        <f>SUM(G58:G60)</f>
        <v>2300</v>
      </c>
      <c r="H57" s="167">
        <f>SUM(H58:H60)</f>
        <v>2600</v>
      </c>
    </row>
    <row r="58" spans="1:8" ht="15">
      <c r="A58" s="30"/>
      <c r="B58" s="10"/>
      <c r="C58" s="14">
        <v>632001</v>
      </c>
      <c r="D58" s="11" t="s">
        <v>46</v>
      </c>
      <c r="E58" s="88">
        <v>1574</v>
      </c>
      <c r="F58" s="109">
        <v>1600</v>
      </c>
      <c r="G58" s="110">
        <v>1800</v>
      </c>
      <c r="H58" s="168">
        <v>2000</v>
      </c>
    </row>
    <row r="59" spans="1:8" ht="15">
      <c r="A59" s="30"/>
      <c r="B59" s="9"/>
      <c r="C59" s="14">
        <v>633006</v>
      </c>
      <c r="D59" s="11" t="s">
        <v>47</v>
      </c>
      <c r="E59" s="75">
        <v>94</v>
      </c>
      <c r="F59" s="109">
        <v>200</v>
      </c>
      <c r="G59" s="110">
        <v>250</v>
      </c>
      <c r="H59" s="111">
        <v>300</v>
      </c>
    </row>
    <row r="60" spans="1:8" ht="15">
      <c r="A60" s="30"/>
      <c r="B60" s="9"/>
      <c r="C60" s="14">
        <v>637004</v>
      </c>
      <c r="D60" s="22" t="s">
        <v>48</v>
      </c>
      <c r="E60" s="77">
        <v>0</v>
      </c>
      <c r="F60" s="109">
        <v>200</v>
      </c>
      <c r="G60" s="110">
        <v>250</v>
      </c>
      <c r="H60" s="111">
        <v>300</v>
      </c>
    </row>
    <row r="61" spans="1:8" ht="15">
      <c r="A61" s="30"/>
      <c r="B61" s="26" t="s">
        <v>49</v>
      </c>
      <c r="C61" s="19" t="s">
        <v>50</v>
      </c>
      <c r="D61" s="21"/>
      <c r="E61" s="79">
        <v>534</v>
      </c>
      <c r="F61" s="115">
        <f>SUM(F62)</f>
        <v>600</v>
      </c>
      <c r="G61" s="116">
        <f>SUM(G62)</f>
        <v>700</v>
      </c>
      <c r="H61" s="167">
        <f>SUM(H62)</f>
        <v>800</v>
      </c>
    </row>
    <row r="62" spans="1:8" ht="15">
      <c r="A62" s="30"/>
      <c r="B62" s="22"/>
      <c r="C62" s="14">
        <v>633016</v>
      </c>
      <c r="D62" s="22" t="s">
        <v>72</v>
      </c>
      <c r="E62" s="77">
        <v>534</v>
      </c>
      <c r="F62" s="109">
        <v>600</v>
      </c>
      <c r="G62" s="110">
        <v>700</v>
      </c>
      <c r="H62" s="168">
        <v>800</v>
      </c>
    </row>
    <row r="63" spans="1:8" ht="15">
      <c r="A63" s="46">
        <v>111</v>
      </c>
      <c r="B63" s="26" t="s">
        <v>51</v>
      </c>
      <c r="C63" s="47" t="s">
        <v>89</v>
      </c>
      <c r="D63" s="68"/>
      <c r="E63" s="102">
        <f>SUM(E64:E69)</f>
        <v>12745</v>
      </c>
      <c r="F63" s="121">
        <f>SUM(F64:F69)</f>
        <v>3200</v>
      </c>
      <c r="G63" s="122">
        <f>SUM(G64:G69)</f>
        <v>0</v>
      </c>
      <c r="H63" s="167">
        <f>SUM(H64:H69)</f>
        <v>0</v>
      </c>
    </row>
    <row r="64" spans="1:8" ht="15">
      <c r="A64" s="46"/>
      <c r="B64" s="86"/>
      <c r="C64" s="186">
        <v>637000</v>
      </c>
      <c r="D64" s="96" t="s">
        <v>73</v>
      </c>
      <c r="E64" s="97">
        <v>1017</v>
      </c>
      <c r="F64" s="123">
        <v>2000</v>
      </c>
      <c r="G64" s="124">
        <v>0</v>
      </c>
      <c r="H64" s="169">
        <v>0</v>
      </c>
    </row>
    <row r="65" spans="1:8" ht="15">
      <c r="A65" s="46"/>
      <c r="B65" s="86" t="s">
        <v>74</v>
      </c>
      <c r="C65" s="99" t="s">
        <v>75</v>
      </c>
      <c r="D65" s="96" t="s">
        <v>76</v>
      </c>
      <c r="E65" s="97">
        <v>5962</v>
      </c>
      <c r="F65" s="123">
        <v>0</v>
      </c>
      <c r="G65" s="124">
        <v>0</v>
      </c>
      <c r="H65" s="125">
        <v>0</v>
      </c>
    </row>
    <row r="66" spans="1:8" ht="15">
      <c r="A66" s="46"/>
      <c r="B66" s="86"/>
      <c r="C66" s="99" t="s">
        <v>77</v>
      </c>
      <c r="D66" s="96" t="s">
        <v>78</v>
      </c>
      <c r="E66" s="97">
        <v>1181</v>
      </c>
      <c r="F66" s="123">
        <v>0</v>
      </c>
      <c r="G66" s="124">
        <v>0</v>
      </c>
      <c r="H66" s="125">
        <v>0</v>
      </c>
    </row>
    <row r="67" spans="1:8" ht="15">
      <c r="A67" s="46"/>
      <c r="B67" s="86"/>
      <c r="C67" s="99">
        <v>625</v>
      </c>
      <c r="D67" s="96" t="s">
        <v>79</v>
      </c>
      <c r="E67" s="97">
        <v>3752</v>
      </c>
      <c r="F67" s="123">
        <v>0</v>
      </c>
      <c r="G67" s="124">
        <v>0</v>
      </c>
      <c r="H67" s="125">
        <v>0</v>
      </c>
    </row>
    <row r="68" spans="1:8" ht="15">
      <c r="A68" s="46"/>
      <c r="B68" s="86"/>
      <c r="C68" s="99" t="s">
        <v>80</v>
      </c>
      <c r="D68" s="96"/>
      <c r="E68" s="98">
        <v>233</v>
      </c>
      <c r="F68" s="123">
        <v>0</v>
      </c>
      <c r="G68" s="124">
        <v>0</v>
      </c>
      <c r="H68" s="125">
        <v>0</v>
      </c>
    </row>
    <row r="69" spans="1:8" ht="15">
      <c r="A69" s="30"/>
      <c r="B69" s="61"/>
      <c r="C69" s="62">
        <v>633006</v>
      </c>
      <c r="D69" s="69" t="s">
        <v>52</v>
      </c>
      <c r="E69" s="80">
        <v>600</v>
      </c>
      <c r="F69" s="126">
        <v>1200</v>
      </c>
      <c r="G69" s="127">
        <v>0</v>
      </c>
      <c r="H69" s="125">
        <v>0</v>
      </c>
    </row>
    <row r="70" spans="1:8" ht="15.75" thickBot="1">
      <c r="A70" s="30"/>
      <c r="B70" s="29" t="s">
        <v>53</v>
      </c>
      <c r="C70" s="17"/>
      <c r="D70" s="18"/>
      <c r="E70" s="180">
        <f>E9+E47+E49+E51+E55+E57+E61+E63</f>
        <v>66843</v>
      </c>
      <c r="F70" s="128">
        <f>F9+F47+F49+F51+F55+F57+F61+F63</f>
        <v>67755</v>
      </c>
      <c r="G70" s="129">
        <f>G9+G47+G49+G51+G55+G57+G61+G63</f>
        <v>61620</v>
      </c>
      <c r="H70" s="179">
        <f>H9+H47+H49+H51+H55+H57+H61+H63</f>
        <v>64605</v>
      </c>
    </row>
    <row r="71" spans="1:8" ht="16.5" thickTop="1">
      <c r="A71" s="30"/>
      <c r="B71" s="48" t="s">
        <v>54</v>
      </c>
      <c r="C71" s="16"/>
      <c r="D71" s="70"/>
      <c r="E71" s="93">
        <f>SUM(E73:E74)</f>
        <v>4764</v>
      </c>
      <c r="F71" s="130">
        <v>1500</v>
      </c>
      <c r="G71" s="131">
        <f>SUM(G73:G74)</f>
        <v>0</v>
      </c>
      <c r="H71" s="175">
        <v>0</v>
      </c>
    </row>
    <row r="72" spans="1:8" ht="15.75">
      <c r="A72" s="30"/>
      <c r="B72" s="165"/>
      <c r="C72" s="160"/>
      <c r="D72" s="161"/>
      <c r="E72" s="162"/>
      <c r="F72" s="163">
        <v>0</v>
      </c>
      <c r="G72" s="164"/>
      <c r="H72" s="175"/>
    </row>
    <row r="73" spans="1:8" ht="15.75">
      <c r="A73" s="30"/>
      <c r="B73" s="165"/>
      <c r="C73" s="160" t="s">
        <v>93</v>
      </c>
      <c r="D73" s="161"/>
      <c r="E73" s="162"/>
      <c r="F73" s="163">
        <v>1500</v>
      </c>
      <c r="G73" s="164">
        <v>0</v>
      </c>
      <c r="H73" s="175"/>
    </row>
    <row r="74" spans="1:8" ht="15">
      <c r="A74" s="30"/>
      <c r="B74" s="87">
        <v>717001</v>
      </c>
      <c r="C74" s="43" t="s">
        <v>90</v>
      </c>
      <c r="D74" s="42"/>
      <c r="E74" s="92">
        <v>4764</v>
      </c>
      <c r="F74" s="132">
        <v>1500</v>
      </c>
      <c r="G74" s="133">
        <v>0</v>
      </c>
      <c r="H74" s="176">
        <v>0</v>
      </c>
    </row>
    <row r="75" spans="1:8" ht="15.75">
      <c r="A75" s="30"/>
      <c r="B75" s="51" t="s">
        <v>55</v>
      </c>
      <c r="C75" s="52" t="s">
        <v>56</v>
      </c>
      <c r="D75" s="71"/>
      <c r="E75" s="81"/>
      <c r="F75" s="134"/>
      <c r="G75" s="135"/>
      <c r="H75" s="177"/>
    </row>
    <row r="76" spans="1:8" ht="15">
      <c r="A76" s="30"/>
      <c r="B76" s="50"/>
      <c r="C76" s="49">
        <v>821005</v>
      </c>
      <c r="D76" s="5" t="s">
        <v>57</v>
      </c>
      <c r="E76" s="100">
        <v>21319</v>
      </c>
      <c r="F76" s="136">
        <v>22000</v>
      </c>
      <c r="G76" s="137">
        <v>22000</v>
      </c>
      <c r="H76" s="178">
        <v>22000</v>
      </c>
    </row>
    <row r="77" spans="1:8" ht="15.75" thickBot="1">
      <c r="A77" s="30"/>
      <c r="B77" s="187" t="s">
        <v>58</v>
      </c>
      <c r="C77" s="188"/>
      <c r="D77" s="188"/>
      <c r="E77" s="103">
        <f>SUM(E76)</f>
        <v>21319</v>
      </c>
      <c r="F77" s="138">
        <f>SUM(F76)</f>
        <v>22000</v>
      </c>
      <c r="G77" s="139">
        <f>SUM(G76)</f>
        <v>22000</v>
      </c>
      <c r="H77" s="111">
        <f>H76</f>
        <v>22000</v>
      </c>
    </row>
    <row r="78" spans="1:8" ht="16.5" thickTop="1">
      <c r="A78" s="30"/>
      <c r="B78" s="199" t="s">
        <v>59</v>
      </c>
      <c r="C78" s="200"/>
      <c r="D78" s="200"/>
      <c r="E78" s="82"/>
      <c r="F78" s="140"/>
      <c r="G78" s="141"/>
      <c r="H78" s="170"/>
    </row>
    <row r="79" spans="1:8" ht="15">
      <c r="A79" s="30"/>
      <c r="B79" s="191" t="s">
        <v>60</v>
      </c>
      <c r="C79" s="192"/>
      <c r="D79" s="192"/>
      <c r="E79" s="94">
        <v>66843</v>
      </c>
      <c r="F79" s="142">
        <f>F70</f>
        <v>67755</v>
      </c>
      <c r="G79" s="143">
        <f>G70</f>
        <v>61620</v>
      </c>
      <c r="H79" s="181">
        <f>H70</f>
        <v>64605</v>
      </c>
    </row>
    <row r="80" spans="1:8" ht="15">
      <c r="A80" s="30"/>
      <c r="B80" s="193" t="s">
        <v>61</v>
      </c>
      <c r="C80" s="194"/>
      <c r="D80" s="194"/>
      <c r="E80" s="104">
        <f>E71</f>
        <v>4764</v>
      </c>
      <c r="F80" s="132">
        <f>SUM(F71)</f>
        <v>1500</v>
      </c>
      <c r="G80" s="133">
        <f>SUM(G74)</f>
        <v>0</v>
      </c>
      <c r="H80" s="171">
        <f>H71</f>
        <v>0</v>
      </c>
    </row>
    <row r="81" spans="1:8" ht="15">
      <c r="A81" s="30"/>
      <c r="B81" s="195" t="s">
        <v>56</v>
      </c>
      <c r="C81" s="196"/>
      <c r="D81" s="196"/>
      <c r="E81" s="105">
        <f>E77</f>
        <v>21319</v>
      </c>
      <c r="F81" s="145">
        <f>F77</f>
        <v>22000</v>
      </c>
      <c r="G81" s="146">
        <f>G77</f>
        <v>22000</v>
      </c>
      <c r="H81" s="172">
        <f>H77</f>
        <v>22000</v>
      </c>
    </row>
    <row r="82" spans="1:8" ht="15">
      <c r="A82" s="30"/>
      <c r="B82" s="201" t="s">
        <v>62</v>
      </c>
      <c r="C82" s="202"/>
      <c r="D82" s="202"/>
      <c r="E82" s="106">
        <f>SUM(E79:E81)</f>
        <v>92926</v>
      </c>
      <c r="F82" s="147">
        <f>SUM(F79:F81)</f>
        <v>91255</v>
      </c>
      <c r="G82" s="148">
        <f>SUM(G79:G81)</f>
        <v>83620</v>
      </c>
      <c r="H82" s="185">
        <v>89705</v>
      </c>
    </row>
    <row r="83" spans="1:8" ht="15">
      <c r="A83" s="30"/>
      <c r="B83" s="191" t="s">
        <v>63</v>
      </c>
      <c r="C83" s="192"/>
      <c r="D83" s="192"/>
      <c r="E83" s="83">
        <v>95019</v>
      </c>
      <c r="F83" s="142">
        <v>101791</v>
      </c>
      <c r="G83" s="149">
        <v>99180</v>
      </c>
      <c r="H83" s="173">
        <v>101880</v>
      </c>
    </row>
    <row r="84" spans="1:8" ht="15">
      <c r="A84" s="30"/>
      <c r="B84" s="191" t="s">
        <v>64</v>
      </c>
      <c r="C84" s="192"/>
      <c r="D84" s="192"/>
      <c r="E84" s="83">
        <v>1000</v>
      </c>
      <c r="F84" s="142">
        <v>1050</v>
      </c>
      <c r="G84" s="149">
        <v>0</v>
      </c>
      <c r="H84" s="144"/>
    </row>
    <row r="85" spans="1:8" ht="15">
      <c r="A85" s="30"/>
      <c r="B85" s="191" t="s">
        <v>65</v>
      </c>
      <c r="C85" s="192"/>
      <c r="D85" s="192"/>
      <c r="E85" s="83">
        <v>0</v>
      </c>
      <c r="F85" s="142">
        <v>0</v>
      </c>
      <c r="G85" s="149">
        <v>0</v>
      </c>
      <c r="H85" s="144">
        <v>0</v>
      </c>
    </row>
    <row r="86" spans="1:8" ht="15.75" thickBot="1">
      <c r="A86" s="30"/>
      <c r="B86" s="201" t="s">
        <v>66</v>
      </c>
      <c r="C86" s="202"/>
      <c r="D86" s="202"/>
      <c r="E86" s="183">
        <f>E83+E84+E85</f>
        <v>96019</v>
      </c>
      <c r="F86" s="150">
        <f>F83+F84+F85</f>
        <v>102841</v>
      </c>
      <c r="G86" s="151">
        <f>G83+G84+G85</f>
        <v>99180</v>
      </c>
      <c r="H86" s="182">
        <f>H83+H84+H85</f>
        <v>101880</v>
      </c>
    </row>
    <row r="87" spans="1:8" ht="17.25" thickBot="1" thickTop="1">
      <c r="A87" s="34"/>
      <c r="B87" s="197" t="s">
        <v>67</v>
      </c>
      <c r="C87" s="198"/>
      <c r="D87" s="198"/>
      <c r="E87" s="154">
        <f>E86-E82</f>
        <v>3093</v>
      </c>
      <c r="F87" s="152">
        <f>F86-F82</f>
        <v>11586</v>
      </c>
      <c r="G87" s="153">
        <f>G86-G82</f>
        <v>15560</v>
      </c>
      <c r="H87" s="184">
        <f>H86-H82</f>
        <v>12175</v>
      </c>
    </row>
    <row r="88" ht="15.75" thickTop="1">
      <c r="H88" s="174"/>
    </row>
  </sheetData>
  <sheetProtection/>
  <mergeCells count="12">
    <mergeCell ref="B81:D81"/>
    <mergeCell ref="B87:D87"/>
    <mergeCell ref="B83:D83"/>
    <mergeCell ref="B78:D78"/>
    <mergeCell ref="B84:D84"/>
    <mergeCell ref="B85:D85"/>
    <mergeCell ref="B86:D86"/>
    <mergeCell ref="B82:D82"/>
    <mergeCell ref="B77:D77"/>
    <mergeCell ref="B9:D9"/>
    <mergeCell ref="B79:D79"/>
    <mergeCell ref="B80:D80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Liptovské Klačany</cp:lastModifiedBy>
  <cp:lastPrinted>2014-03-19T05:51:13Z</cp:lastPrinted>
  <dcterms:created xsi:type="dcterms:W3CDTF">2014-02-27T08:43:56Z</dcterms:created>
  <dcterms:modified xsi:type="dcterms:W3CDTF">2014-03-19T05:51:24Z</dcterms:modified>
  <cp:category/>
  <cp:version/>
  <cp:contentType/>
  <cp:contentStatus/>
</cp:coreProperties>
</file>